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png" ContentType="image/pn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55" activeTab="0"/>
  </bookViews>
  <sheets>
    <sheet name="общее меню для всех категорий" sheetId="1" r:id="rId3"/>
  </sheets>
  <definedNames>
    <definedName name="Группа">#REF!</definedName>
    <definedName name="Дата_Печати">#REF!</definedName>
    <definedName name="Дата_Сост">#REF!</definedName>
    <definedName name="_xlnm.Print_Area" localSheetId="0">'общее меню для всех категорий'!$A$1:$H$496</definedName>
    <definedName name="С3">'общее меню для всех категорий'!$A$4</definedName>
    <definedName name="Физ_Норма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<sst xmlns="http://schemas.openxmlformats.org/spreadsheetml/2006/main" count="1008" uniqueCount="136">
  <si>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</si>
  <si>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</si>
  <si>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</si>
  <si>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</si>
  <si>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</si>
  <si>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</si>
  <si>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</si>
  <si>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Цена, руб.</t>
  </si>
  <si>
    <t xml:space="preserve">МЕНЮ </t>
  </si>
  <si>
    <t>№ рец.</t>
  </si>
  <si>
    <t>Хлеб  ржаной</t>
  </si>
  <si>
    <t>_______________/__________________</t>
  </si>
  <si>
    <t>Ответственная по питанию:</t>
  </si>
  <si>
    <t>Хлеб пшеничный</t>
  </si>
  <si>
    <t xml:space="preserve">Чай с лимоном </t>
  </si>
  <si>
    <t xml:space="preserve">Компот из сухофруктов </t>
  </si>
  <si>
    <t>Согласовано:</t>
  </si>
  <si>
    <t>ттк</t>
  </si>
  <si>
    <t xml:space="preserve">Суп картофельный с макаронными изделиями </t>
  </si>
  <si>
    <t xml:space="preserve">Пюре картофельное </t>
  </si>
  <si>
    <t xml:space="preserve">Агырчи шид </t>
  </si>
  <si>
    <t xml:space="preserve">Каша гречневая вязкая </t>
  </si>
  <si>
    <t xml:space="preserve">Рагу из овощей </t>
  </si>
  <si>
    <t xml:space="preserve">Рассольник ленинградский со сметаной </t>
  </si>
  <si>
    <t>Заведующая производством:</t>
  </si>
  <si>
    <t>106-13</t>
  </si>
  <si>
    <t>97-08</t>
  </si>
  <si>
    <t>151/1</t>
  </si>
  <si>
    <t>46</t>
  </si>
  <si>
    <t>200</t>
  </si>
  <si>
    <t>181-13</t>
  </si>
  <si>
    <t>180</t>
  </si>
  <si>
    <t>60</t>
  </si>
  <si>
    <t>63</t>
  </si>
  <si>
    <t>92-08</t>
  </si>
  <si>
    <t>153</t>
  </si>
  <si>
    <t>48-08</t>
  </si>
  <si>
    <t>39-08</t>
  </si>
  <si>
    <t xml:space="preserve">Борщ с капустой, картофелем и сметаной </t>
  </si>
  <si>
    <t>81-08</t>
  </si>
  <si>
    <t>468</t>
  </si>
  <si>
    <t xml:space="preserve">Гороховое пюре </t>
  </si>
  <si>
    <t xml:space="preserve">Суп-лапша  </t>
  </si>
  <si>
    <t>44</t>
  </si>
  <si>
    <t>86-08</t>
  </si>
  <si>
    <t>41-08</t>
  </si>
  <si>
    <t xml:space="preserve">Щи из капусты с картофелем и сметаной </t>
  </si>
  <si>
    <t>63-08</t>
  </si>
  <si>
    <t>629</t>
  </si>
  <si>
    <t>47-08</t>
  </si>
  <si>
    <t>162-13</t>
  </si>
  <si>
    <t>60-08</t>
  </si>
  <si>
    <t>56-08</t>
  </si>
  <si>
    <t xml:space="preserve">Суп из овощей </t>
  </si>
  <si>
    <t>129</t>
  </si>
  <si>
    <t>461</t>
  </si>
  <si>
    <t>Итого</t>
  </si>
  <si>
    <t xml:space="preserve">Итого </t>
  </si>
  <si>
    <t xml:space="preserve">Фрикадельки "Петушок" </t>
  </si>
  <si>
    <t>628</t>
  </si>
  <si>
    <t xml:space="preserve">Чай с сахаром </t>
  </si>
  <si>
    <t>576 Т</t>
  </si>
  <si>
    <t>на _______  _____________________2024г.</t>
  </si>
  <si>
    <t>ИТОГО стоимость питания: 16 руб. 92 коп.</t>
  </si>
  <si>
    <t xml:space="preserve">Котлеты, биточки, шницели </t>
  </si>
  <si>
    <t>150</t>
  </si>
  <si>
    <t xml:space="preserve">Пуштые шыд с курицей </t>
  </si>
  <si>
    <t>17-08</t>
  </si>
  <si>
    <t xml:space="preserve">Макаронные изделия отварные </t>
  </si>
  <si>
    <t xml:space="preserve">Суп крестьянский с рисовой крупой </t>
  </si>
  <si>
    <t>228</t>
  </si>
  <si>
    <t xml:space="preserve">Капуста тушеная </t>
  </si>
  <si>
    <t>Огурец свежий (нарезка)</t>
  </si>
  <si>
    <t xml:space="preserve">Биточки (котлеты) из мяса кур </t>
  </si>
  <si>
    <t xml:space="preserve">Пуштые шыд </t>
  </si>
  <si>
    <t xml:space="preserve">Минтай, запечённый в яйце </t>
  </si>
  <si>
    <t>Хлебобулочное изделие</t>
  </si>
  <si>
    <t xml:space="preserve">День: первый   Неделя: первая  </t>
  </si>
  <si>
    <t xml:space="preserve">День: второй   Неделя: первая  </t>
  </si>
  <si>
    <t xml:space="preserve">День: третий   Неделя: первая   </t>
  </si>
  <si>
    <t xml:space="preserve">День: четвертый   Неделя: первая </t>
  </si>
  <si>
    <t xml:space="preserve">День: пятый   Неделя: первая </t>
  </si>
  <si>
    <t xml:space="preserve">День: шестой   Неделя: первая  </t>
  </si>
  <si>
    <t>День: первый   Неделя: вторая</t>
  </si>
  <si>
    <t xml:space="preserve">День: второй   Неделя: вторая   </t>
  </si>
  <si>
    <t xml:space="preserve">День: третий   Неделя: вторая </t>
  </si>
  <si>
    <t xml:space="preserve">День: четвертый   Неделя: вторая  </t>
  </si>
  <si>
    <t xml:space="preserve">День: пятый   Неделя: вторая  </t>
  </si>
  <si>
    <t xml:space="preserve">День: шестой   Неделя: вторая  </t>
  </si>
  <si>
    <t>74Т</t>
  </si>
  <si>
    <t>Икра кабачковая (заводская)</t>
  </si>
  <si>
    <t>3/1</t>
  </si>
  <si>
    <t>Салат из белокочанной капусты с раст/маслом</t>
  </si>
  <si>
    <t>76-08</t>
  </si>
  <si>
    <t xml:space="preserve">Котлета "Загадка" </t>
  </si>
  <si>
    <t>Салат из квашеной капусты</t>
  </si>
  <si>
    <t>Макаронные изделия отварные</t>
  </si>
  <si>
    <t xml:space="preserve">Гуляш из говядины </t>
  </si>
  <si>
    <t xml:space="preserve">Минтай, запеченный в сметанном соусе </t>
  </si>
  <si>
    <t>Уха  со взбитым яйцом</t>
  </si>
  <si>
    <t>444</t>
  </si>
  <si>
    <t>87-13</t>
  </si>
  <si>
    <t>Второе питание: 1-11 классы дети с ОВЗ (16,92 руб)</t>
  </si>
  <si>
    <t>Горячее питание: 5-11 классы (75,00 руб) ТЖС, м/о, дети с ОВЗ</t>
  </si>
  <si>
    <t>Горячее питание: 1-4 классы (93,75 руб)</t>
  </si>
  <si>
    <t>ИТОГО стоимость питания: 75 руб. 00 коп.</t>
  </si>
  <si>
    <t>ИТОГО стоимость питания: 93 руб. 75 коп.</t>
  </si>
  <si>
    <t xml:space="preserve">Суп гороховый </t>
  </si>
  <si>
    <t>15-13</t>
  </si>
  <si>
    <t xml:space="preserve">Салат "Тазалык" </t>
  </si>
  <si>
    <t>34-13</t>
  </si>
  <si>
    <t>Салат из отварной свеклы с раст/маслом</t>
  </si>
  <si>
    <t>163-13</t>
  </si>
  <si>
    <t xml:space="preserve">Котлеты, биточки, щницели рыбные (минтай) </t>
  </si>
  <si>
    <t>157</t>
  </si>
  <si>
    <t xml:space="preserve">Напиток апельсиновый  </t>
  </si>
  <si>
    <t>39/8</t>
  </si>
  <si>
    <t xml:space="preserve">Фрикадельки из мяса говядины </t>
  </si>
  <si>
    <t>Картофель тушеный с фаршем</t>
  </si>
  <si>
    <t>240</t>
  </si>
  <si>
    <t>251</t>
  </si>
  <si>
    <t xml:space="preserve">Компот из яблок </t>
  </si>
  <si>
    <t>Чай с сахаром</t>
  </si>
  <si>
    <t>Салат "Сезонный"</t>
  </si>
  <si>
    <t xml:space="preserve">Куриное филе, тушенное в соусе </t>
  </si>
  <si>
    <t xml:space="preserve">Каша пшеничная вязкая </t>
  </si>
  <si>
    <t>Напиток апельсиновый</t>
  </si>
  <si>
    <t>128</t>
  </si>
  <si>
    <t>Рассольник домашний со сметаной</t>
  </si>
  <si>
    <t>Капуста тушеная с фаршем</t>
  </si>
  <si>
    <t>106</t>
  </si>
  <si>
    <t>Каша пшенная вязкая</t>
  </si>
  <si>
    <t>Директор МБОУ «Юбилейная СОШ»</t>
  </si>
  <si>
    <t xml:space="preserve">___________ Низамиева Е.А. </t>
  </si>
  <si>
    <t>Директор МБОУ «Юбилейная  СОШ»</t>
  </si>
  <si>
    <t xml:space="preserve">___________ Низамиева  Е.А.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</si>
</sst>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 Cyr"/>
      <family val="2"/>
      <charset val="204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>
      <alignment/>
      <protection/>
    </xf>
    <xf numFmtId="0" fontId="0" fillId="0" borderId="0">
      <alignment/>
      <protection/>
    </xf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Alignment="1">
      <alignment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Border="1"/>
    <xf numFmtId="14" fontId="2" fillId="0" borderId="0" xfId="0" applyNumberFormat="1" applyFont="1" applyAlignment="1">
      <alignment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14" fontId="2" fillId="0" borderId="0" xfId="0" applyNumberFormat="1" applyFont="1" applyAlignment="1">
      <alignment/>
    </xf>
    <xf numFmtId="0" fontId="8" fillId="0" borderId="0" xfId="0" applyFont="1" applyBorder="1"/>
    <xf numFmtId="2" fontId="8" fillId="0" borderId="0" xfId="0" applyNumberFormat="1" applyFont="1" applyBorder="1"/>
    <xf numFmtId="0" fontId="8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vertical="top" wrapText="1"/>
    </xf>
    <xf numFmtId="2" fontId="6" fillId="2" borderId="0" xfId="0" applyNumberFormat="1" applyFont="1" applyFill="1" applyAlignment="1">
      <alignment horizontal="left"/>
    </xf>
    <xf numFmtId="2" fontId="8" fillId="2" borderId="0" xfId="0" applyNumberFormat="1" applyFont="1" applyFill="1" applyAlignment="1">
      <alignment horizontal="left"/>
    </xf>
    <xf numFmtId="0" fontId="4" fillId="2" borderId="2" xfId="0" applyFont="1" applyFill="1" applyBorder="1"/>
    <xf numFmtId="2" fontId="2" fillId="2" borderId="2" xfId="0" applyNumberFormat="1" applyFont="1" applyFill="1" applyBorder="1"/>
    <xf numFmtId="2" fontId="2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Border="1"/>
    <xf numFmtId="0" fontId="2" fillId="2" borderId="0" xfId="0" applyFont="1" applyFill="1" applyAlignment="1">
      <alignment/>
    </xf>
    <xf numFmtId="0" fontId="2" fillId="0" borderId="2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2" fillId="0" borderId="2" xfId="0" applyNumberFormat="1" applyFont="1" applyBorder="1" applyAlignment="1">
      <alignment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/>
    </xf>
    <xf numFmtId="2" fontId="2" fillId="2" borderId="2" xfId="0" applyNumberFormat="1" applyFont="1" applyFill="1" applyBorder="1" applyAlignment="1">
      <alignment vertical="top"/>
    </xf>
    <xf numFmtId="1" fontId="8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 quotePrefix="1">
      <alignment vertical="top" wrapText="1"/>
    </xf>
    <xf numFmtId="2" fontId="2" fillId="0" borderId="2" xfId="0" applyNumberFormat="1" applyFont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Обычный 2" xfId="20"/>
    <cellStyle name="Обычный 25" xfId="2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85725</xdr:colOff>
      <xdr:row>0</xdr:row>
      <xdr:rowOff>76200</xdr:rowOff>
    </xdr:from>
    <xdr:to>
      <xdr:col>1</xdr:col>
      <xdr:colOff>2864956</xdr:colOff>
      <xdr:row>3</xdr:row>
      <xdr:rowOff>323850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725" y="76200"/>
          <a:ext cx="3267075" cy="1390650"/>
        </a:xfrm>
        <a:prstGeom prst="rect"/>
      </xdr:spPr>
    </xdr:pic>
    <xdr:clientData/>
  </xdr:twoCellAnchor>
  <xdr:twoCellAnchor editAs="oneCell">
    <xdr:from>
      <xdr:col>0</xdr:col>
      <xdr:colOff>104775</xdr:colOff>
      <xdr:row>42</xdr:row>
      <xdr:rowOff>104775</xdr:rowOff>
    </xdr:from>
    <xdr:to>
      <xdr:col>1</xdr:col>
      <xdr:colOff>2886739</xdr:colOff>
      <xdr:row>45</xdr:row>
      <xdr:rowOff>351783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5278100"/>
          <a:ext cx="3267075" cy="1390650"/>
        </a:xfrm>
        <a:prstGeom prst="rect"/>
      </xdr:spPr>
    </xdr:pic>
    <xdr:clientData/>
  </xdr:twoCellAnchor>
  <xdr:twoCellAnchor editAs="oneCell">
    <xdr:from>
      <xdr:col>0</xdr:col>
      <xdr:colOff>171450</xdr:colOff>
      <xdr:row>84</xdr:row>
      <xdr:rowOff>114300</xdr:rowOff>
    </xdr:from>
    <xdr:to>
      <xdr:col>2</xdr:col>
      <xdr:colOff>48289</xdr:colOff>
      <xdr:row>87</xdr:row>
      <xdr:rowOff>361308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450" y="30632400"/>
          <a:ext cx="3267075" cy="1390650"/>
        </a:xfrm>
        <a:prstGeom prst="rect"/>
      </xdr:spPr>
    </xdr:pic>
    <xdr:clientData/>
  </xdr:twoCellAnchor>
  <xdr:twoCellAnchor editAs="oneCell">
    <xdr:from>
      <xdr:col>0</xdr:col>
      <xdr:colOff>142875</xdr:colOff>
      <xdr:row>125</xdr:row>
      <xdr:rowOff>152400</xdr:rowOff>
    </xdr:from>
    <xdr:to>
      <xdr:col>2</xdr:col>
      <xdr:colOff>19714</xdr:colOff>
      <xdr:row>128</xdr:row>
      <xdr:rowOff>399408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875" y="45519975"/>
          <a:ext cx="3267075" cy="1390650"/>
        </a:xfrm>
        <a:prstGeom prst="rect"/>
      </xdr:spPr>
    </xdr:pic>
    <xdr:clientData/>
  </xdr:twoCellAnchor>
  <xdr:twoCellAnchor editAs="oneCell">
    <xdr:from>
      <xdr:col>0</xdr:col>
      <xdr:colOff>123825</xdr:colOff>
      <xdr:row>167</xdr:row>
      <xdr:rowOff>114300</xdr:rowOff>
    </xdr:from>
    <xdr:to>
      <xdr:col>2</xdr:col>
      <xdr:colOff>664</xdr:colOff>
      <xdr:row>170</xdr:row>
      <xdr:rowOff>361308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825" y="60740925"/>
          <a:ext cx="3267075" cy="1390650"/>
        </a:xfrm>
        <a:prstGeom prst="rect"/>
      </xdr:spPr>
    </xdr:pic>
    <xdr:clientData/>
  </xdr:twoCellAnchor>
  <xdr:twoCellAnchor editAs="oneCell">
    <xdr:from>
      <xdr:col>0</xdr:col>
      <xdr:colOff>95250</xdr:colOff>
      <xdr:row>206</xdr:row>
      <xdr:rowOff>114300</xdr:rowOff>
    </xdr:from>
    <xdr:to>
      <xdr:col>1</xdr:col>
      <xdr:colOff>2877214</xdr:colOff>
      <xdr:row>209</xdr:row>
      <xdr:rowOff>361308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0" y="74990325"/>
          <a:ext cx="3267075" cy="1390650"/>
        </a:xfrm>
        <a:prstGeom prst="rect"/>
      </xdr:spPr>
    </xdr:pic>
    <xdr:clientData/>
  </xdr:twoCellAnchor>
  <xdr:twoCellAnchor editAs="oneCell">
    <xdr:from>
      <xdr:col>0</xdr:col>
      <xdr:colOff>66675</xdr:colOff>
      <xdr:row>248</xdr:row>
      <xdr:rowOff>95250</xdr:rowOff>
    </xdr:from>
    <xdr:to>
      <xdr:col>1</xdr:col>
      <xdr:colOff>2848639</xdr:colOff>
      <xdr:row>251</xdr:row>
      <xdr:rowOff>342258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" y="90344625"/>
          <a:ext cx="3267075" cy="1390650"/>
        </a:xfrm>
        <a:prstGeom prst="rect"/>
      </xdr:spPr>
    </xdr:pic>
    <xdr:clientData/>
  </xdr:twoCellAnchor>
  <xdr:twoCellAnchor editAs="oneCell">
    <xdr:from>
      <xdr:col>0</xdr:col>
      <xdr:colOff>104775</xdr:colOff>
      <xdr:row>288</xdr:row>
      <xdr:rowOff>95250</xdr:rowOff>
    </xdr:from>
    <xdr:to>
      <xdr:col>1</xdr:col>
      <xdr:colOff>2886739</xdr:colOff>
      <xdr:row>291</xdr:row>
      <xdr:rowOff>342258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04813100"/>
          <a:ext cx="3267075" cy="1390650"/>
        </a:xfrm>
        <a:prstGeom prst="rect"/>
      </xdr:spPr>
    </xdr:pic>
    <xdr:clientData/>
  </xdr:twoCellAnchor>
  <xdr:twoCellAnchor editAs="oneCell">
    <xdr:from>
      <xdr:col>0</xdr:col>
      <xdr:colOff>76200</xdr:colOff>
      <xdr:row>329</xdr:row>
      <xdr:rowOff>104775</xdr:rowOff>
    </xdr:from>
    <xdr:to>
      <xdr:col>1</xdr:col>
      <xdr:colOff>2858164</xdr:colOff>
      <xdr:row>332</xdr:row>
      <xdr:rowOff>351783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0" y="119624475"/>
          <a:ext cx="3267075" cy="1390650"/>
        </a:xfrm>
        <a:prstGeom prst="rect"/>
      </xdr:spPr>
    </xdr:pic>
    <xdr:clientData/>
  </xdr:twoCellAnchor>
  <xdr:twoCellAnchor editAs="oneCell">
    <xdr:from>
      <xdr:col>0</xdr:col>
      <xdr:colOff>85725</xdr:colOff>
      <xdr:row>372</xdr:row>
      <xdr:rowOff>95250</xdr:rowOff>
    </xdr:from>
    <xdr:to>
      <xdr:col>1</xdr:col>
      <xdr:colOff>2867689</xdr:colOff>
      <xdr:row>375</xdr:row>
      <xdr:rowOff>342258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25" y="134864475"/>
          <a:ext cx="3267075" cy="1390650"/>
        </a:xfrm>
        <a:prstGeom prst="rect"/>
      </xdr:spPr>
    </xdr:pic>
    <xdr:clientData/>
  </xdr:twoCellAnchor>
  <xdr:twoCellAnchor editAs="oneCell">
    <xdr:from>
      <xdr:col>0</xdr:col>
      <xdr:colOff>95250</xdr:colOff>
      <xdr:row>414</xdr:row>
      <xdr:rowOff>85725</xdr:rowOff>
    </xdr:from>
    <xdr:to>
      <xdr:col>1</xdr:col>
      <xdr:colOff>2877214</xdr:colOff>
      <xdr:row>417</xdr:row>
      <xdr:rowOff>332733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0" y="150094950"/>
          <a:ext cx="3267075" cy="1390650"/>
        </a:xfrm>
        <a:prstGeom prst="rect"/>
      </xdr:spPr>
    </xdr:pic>
    <xdr:clientData/>
  </xdr:twoCellAnchor>
  <xdr:twoCellAnchor editAs="oneCell">
    <xdr:from>
      <xdr:col>0</xdr:col>
      <xdr:colOff>76200</xdr:colOff>
      <xdr:row>454</xdr:row>
      <xdr:rowOff>104775</xdr:rowOff>
    </xdr:from>
    <xdr:to>
      <xdr:col>1</xdr:col>
      <xdr:colOff>2858164</xdr:colOff>
      <xdr:row>457</xdr:row>
      <xdr:rowOff>380358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0" y="164620575"/>
          <a:ext cx="3267075" cy="139065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542"/>
  <sheetViews>
    <sheetView tabSelected="1" view="pageBreakPreview" zoomScaleNormal="100" zoomScaleSheetLayoutView="100" workbookViewId="0" topLeftCell="A472">
      <selection pane="topLeft" activeCell="A460" sqref="A460:H460"/>
    </sheetView>
  </sheetViews>
  <sheetFormatPr defaultRowHeight="15.75"/>
  <cols>
    <col min="1" max="1" width="7.28571428571429" style="6" customWidth="1"/>
    <col min="2" max="2" width="43.5714285714286" style="3" customWidth="1"/>
    <col min="3" max="3" width="8.57142857142857" style="9" customWidth="1"/>
    <col min="4" max="4" width="7.71428571428571" style="8" customWidth="1"/>
    <col min="5" max="5" width="7.57142857142857" style="8" customWidth="1"/>
    <col min="6" max="6" width="7.28571428571429" style="8" customWidth="1"/>
    <col min="7" max="7" width="9.42857142857143" style="8" customWidth="1"/>
    <col min="8" max="8" width="9.28571428571429" style="55" customWidth="1"/>
    <col min="9" max="16384" width="9.14285714285714" style="1"/>
  </cols>
  <sheetData>
    <row r="1" spans="1:8" s="8" customFormat="1" ht="30" customHeight="1">
      <c r="A1" s="6"/>
      <c r="B1" s="3"/>
      <c r="C1" s="9"/>
      <c r="H1" s="55"/>
    </row>
    <row r="2" spans="1:8" ht="30" customHeight="1">
      <c r="A2" s="15"/>
      <c r="B2" s="15"/>
      <c r="C2" s="24"/>
      <c r="D2" s="24"/>
      <c r="E2" s="86" t="s">
        <v>16</v>
      </c>
      <c r="F2" s="86"/>
      <c r="G2" s="86"/>
      <c r="H2" s="86"/>
    </row>
    <row r="3" spans="1:8" s="24" customFormat="1" ht="30" customHeight="1">
      <c r="A3" s="11"/>
      <c r="B3" s="11"/>
      <c r="C3" s="86" t="s">
        <v>132</v>
      </c>
      <c r="D3" s="86"/>
      <c r="E3" s="86"/>
      <c r="F3" s="86"/>
      <c r="G3" s="86"/>
      <c r="H3" s="86"/>
    </row>
    <row r="4" spans="1:8" s="2" customFormat="1" ht="30" customHeight="1">
      <c r="A4" s="23"/>
      <c r="B4" s="42"/>
      <c r="C4" s="84" t="s">
        <v>133</v>
      </c>
      <c r="D4" s="84"/>
      <c r="E4" s="84"/>
      <c r="F4" s="84"/>
      <c r="G4" s="84"/>
      <c r="H4" s="84"/>
    </row>
    <row r="5" spans="1:8" ht="30" customHeight="1">
      <c r="A5" s="101" t="s">
        <v>8</v>
      </c>
      <c r="B5" s="85"/>
      <c r="C5" s="85"/>
      <c r="D5" s="85"/>
      <c r="E5" s="85"/>
      <c r="F5" s="85"/>
      <c r="G5" s="85"/>
      <c r="H5" s="85"/>
    </row>
    <row r="6" spans="1:8" ht="30" customHeight="1">
      <c r="A6" s="104" t="s">
        <v>62</v>
      </c>
      <c r="B6" s="85"/>
      <c r="C6" s="85"/>
      <c r="D6" s="85"/>
      <c r="E6" s="85"/>
      <c r="F6" s="85"/>
      <c r="G6" s="85"/>
      <c r="H6" s="85"/>
    </row>
    <row r="7" spans="1:8" ht="30" customHeight="1">
      <c r="A7" s="85" t="s">
        <v>77</v>
      </c>
      <c r="B7" s="85"/>
      <c r="C7" s="85"/>
      <c r="D7" s="85"/>
      <c r="E7" s="85"/>
      <c r="F7" s="85"/>
      <c r="G7" s="85"/>
      <c r="H7" s="85"/>
    </row>
    <row r="8" spans="1:8" s="8" customFormat="1" ht="39.95" customHeight="1">
      <c r="A8" s="96" t="s">
        <v>104</v>
      </c>
      <c r="B8" s="96"/>
      <c r="C8" s="96"/>
      <c r="D8" s="96"/>
      <c r="E8" s="96"/>
      <c r="F8" s="96"/>
      <c r="G8" s="96"/>
      <c r="H8" s="96"/>
    </row>
    <row r="9" spans="1:8" s="10" customFormat="1" ht="29.25" customHeight="1">
      <c r="A9" s="87" t="s">
        <v>9</v>
      </c>
      <c r="B9" s="89" t="s">
        <v>0</v>
      </c>
      <c r="C9" s="90" t="s">
        <v>4</v>
      </c>
      <c r="D9" s="46" t="s">
        <v>2</v>
      </c>
      <c r="E9" s="46" t="s">
        <v>6</v>
      </c>
      <c r="F9" s="89" t="s">
        <v>5</v>
      </c>
      <c r="G9" s="92" t="s">
        <v>3</v>
      </c>
      <c r="H9" s="94" t="s">
        <v>7</v>
      </c>
    </row>
    <row r="10" spans="1:8" s="10" customFormat="1" ht="26.25" customHeight="1">
      <c r="A10" s="88"/>
      <c r="B10" s="89"/>
      <c r="C10" s="91"/>
      <c r="D10" s="16" t="s">
        <v>1</v>
      </c>
      <c r="E10" s="16" t="s">
        <v>1</v>
      </c>
      <c r="F10" s="89"/>
      <c r="G10" s="93"/>
      <c r="H10" s="95"/>
    </row>
    <row r="11" spans="1:8" s="39" customFormat="1" ht="30" customHeight="1">
      <c r="A11" s="48" t="s">
        <v>108</v>
      </c>
      <c r="B11" s="54" t="s">
        <v>109</v>
      </c>
      <c r="C11" s="63" t="s">
        <v>32</v>
      </c>
      <c r="D11" s="52">
        <v>0.78</v>
      </c>
      <c r="E11" s="52">
        <v>5.94</v>
      </c>
      <c r="F11" s="52">
        <v>8.10</v>
      </c>
      <c r="G11" s="52">
        <v>79.04148840000002</v>
      </c>
      <c r="H11" s="58">
        <v>10.23</v>
      </c>
    </row>
    <row r="12" spans="1:8" s="39" customFormat="1" ht="30" customHeight="1">
      <c r="A12" s="48" t="s">
        <v>28</v>
      </c>
      <c r="B12" s="54" t="s">
        <v>18</v>
      </c>
      <c r="C12" s="49" t="s">
        <v>29</v>
      </c>
      <c r="D12" s="52">
        <v>2.13</v>
      </c>
      <c r="E12" s="52">
        <v>2.08</v>
      </c>
      <c r="F12" s="52">
        <v>16.260000000000002</v>
      </c>
      <c r="G12" s="52">
        <v>90.971491999999998</v>
      </c>
      <c r="H12" s="58">
        <v>7.55</v>
      </c>
    </row>
    <row r="13" spans="1:8" s="57" customFormat="1" ht="30" customHeight="1">
      <c r="A13" s="69" t="s">
        <v>30</v>
      </c>
      <c r="B13" s="70" t="s">
        <v>64</v>
      </c>
      <c r="C13" s="71">
        <v>80</v>
      </c>
      <c r="D13" s="72">
        <v>12.182857142857141</v>
      </c>
      <c r="E13" s="72">
        <v>12.666666666666666</v>
      </c>
      <c r="F13" s="72">
        <v>22.115555555555552</v>
      </c>
      <c r="G13" s="72">
        <v>257.66222222222223</v>
      </c>
      <c r="H13" s="58">
        <v>58.64</v>
      </c>
    </row>
    <row r="14" spans="1:8" s="39" customFormat="1" ht="30" customHeight="1">
      <c r="A14" s="48" t="s">
        <v>25</v>
      </c>
      <c r="B14" s="54" t="s">
        <v>21</v>
      </c>
      <c r="C14" s="63">
        <v>150</v>
      </c>
      <c r="D14" s="52">
        <v>4.80</v>
      </c>
      <c r="E14" s="52">
        <v>4.8600000000000003</v>
      </c>
      <c r="F14" s="52">
        <v>21</v>
      </c>
      <c r="G14" s="52">
        <v>146.25</v>
      </c>
      <c r="H14" s="58">
        <v>8.3000000000000007</v>
      </c>
    </row>
    <row r="15" spans="1:8" s="39" customFormat="1" ht="30" customHeight="1">
      <c r="A15" s="48" t="s">
        <v>35</v>
      </c>
      <c r="B15" s="54" t="s">
        <v>15</v>
      </c>
      <c r="C15" s="49" t="s">
        <v>29</v>
      </c>
      <c r="D15" s="52">
        <v>0.21</v>
      </c>
      <c r="E15" s="52">
        <v>0.01</v>
      </c>
      <c r="F15" s="52">
        <v>13.42</v>
      </c>
      <c r="G15" s="52">
        <v>51.25</v>
      </c>
      <c r="H15" s="58">
        <v>5.72</v>
      </c>
    </row>
    <row r="16" spans="1:8" s="39" customFormat="1" ht="30" customHeight="1">
      <c r="A16" s="48" t="s">
        <v>17</v>
      </c>
      <c r="B16" s="54" t="s">
        <v>13</v>
      </c>
      <c r="C16" s="63">
        <v>20</v>
      </c>
      <c r="D16" s="52">
        <v>1.4279069767441859</v>
      </c>
      <c r="E16" s="52">
        <v>0.13953488372093023</v>
      </c>
      <c r="F16" s="52">
        <v>9.4279069767441861</v>
      </c>
      <c r="G16" s="52">
        <v>44.783619999999992</v>
      </c>
      <c r="H16" s="58">
        <v>1.62</v>
      </c>
    </row>
    <row r="17" spans="1:8" s="38" customFormat="1" ht="30" customHeight="1">
      <c r="A17" s="50" t="s">
        <v>17</v>
      </c>
      <c r="B17" s="51" t="s">
        <v>10</v>
      </c>
      <c r="C17" s="67">
        <v>23</v>
      </c>
      <c r="D17" s="53">
        <v>1.4286538461538463</v>
      </c>
      <c r="E17" s="53">
        <v>0.24326923076923085</v>
      </c>
      <c r="F17" s="53">
        <v>8.7267307692307678</v>
      </c>
      <c r="G17" s="53">
        <v>40.644174</v>
      </c>
      <c r="H17" s="59">
        <v>1.69</v>
      </c>
    </row>
    <row r="18" spans="2:8" s="27" customFormat="1" ht="27" customHeight="1" thickBot="1">
      <c r="B18" s="43" t="s">
        <v>56</v>
      </c>
      <c r="C18" s="73">
        <f>C11+C12+C13+C14+C15+C17+C16</f>
        <v>733</v>
      </c>
      <c r="D18" s="44">
        <f>D11+D12+D13+D14+D15+D17+D16</f>
        <v>22.959417965755176</v>
      </c>
      <c r="E18" s="44">
        <f t="shared" si="0" ref="E18:G18">E11+E12+E13+E14+E15+E17+E16</f>
        <v>25.939470781156828</v>
      </c>
      <c r="F18" s="44">
        <f t="shared" si="0"/>
        <v>99.050193301530513</v>
      </c>
      <c r="G18" s="44">
        <f t="shared" si="0"/>
        <v>710.60299662222235</v>
      </c>
      <c r="H18" s="44">
        <f>H11+H12+H13+H14+H15+H17+H16</f>
        <v>93.75</v>
      </c>
    </row>
    <row r="19" spans="1:8" s="4" customFormat="1" ht="27" customHeight="1" thickBot="1">
      <c r="A19" s="80" t="s">
        <v>106</v>
      </c>
      <c r="B19" s="81"/>
      <c r="C19" s="81"/>
      <c r="D19" s="81"/>
      <c r="E19" s="81"/>
      <c r="F19" s="81"/>
      <c r="G19" s="82"/>
      <c r="H19" s="56"/>
    </row>
    <row r="20" spans="1:8" s="4" customFormat="1" ht="27" customHeight="1">
      <c r="A20" s="75"/>
      <c r="B20" s="75"/>
      <c r="C20" s="75"/>
      <c r="D20" s="75"/>
      <c r="E20" s="75"/>
      <c r="F20" s="75"/>
      <c r="G20" s="75"/>
      <c r="H20" s="56"/>
    </row>
    <row r="21" spans="1:8" s="4" customFormat="1" ht="27" customHeight="1">
      <c r="A21" s="83" t="s">
        <v>103</v>
      </c>
      <c r="B21" s="83"/>
      <c r="C21" s="83"/>
      <c r="D21" s="83"/>
      <c r="E21" s="83"/>
      <c r="F21" s="83"/>
      <c r="G21" s="83"/>
      <c r="H21" s="83"/>
    </row>
    <row r="22" spans="1:8" s="4" customFormat="1" ht="27" customHeight="1">
      <c r="A22" s="87" t="s">
        <v>9</v>
      </c>
      <c r="B22" s="89" t="s">
        <v>0</v>
      </c>
      <c r="C22" s="90" t="s">
        <v>4</v>
      </c>
      <c r="D22" s="74" t="s">
        <v>2</v>
      </c>
      <c r="E22" s="74" t="s">
        <v>6</v>
      </c>
      <c r="F22" s="89" t="s">
        <v>5</v>
      </c>
      <c r="G22" s="92" t="s">
        <v>3</v>
      </c>
      <c r="H22" s="94" t="s">
        <v>7</v>
      </c>
    </row>
    <row r="23" spans="1:8" s="4" customFormat="1" ht="27" customHeight="1">
      <c r="A23" s="88"/>
      <c r="B23" s="89"/>
      <c r="C23" s="91"/>
      <c r="D23" s="74" t="s">
        <v>1</v>
      </c>
      <c r="E23" s="74" t="s">
        <v>1</v>
      </c>
      <c r="F23" s="89"/>
      <c r="G23" s="93"/>
      <c r="H23" s="95"/>
    </row>
    <row r="24" spans="1:8" s="4" customFormat="1" ht="31.5" customHeight="1">
      <c r="A24" s="48" t="s">
        <v>28</v>
      </c>
      <c r="B24" s="54" t="s">
        <v>18</v>
      </c>
      <c r="C24" s="63" t="s">
        <v>29</v>
      </c>
      <c r="D24" s="52">
        <v>2.13</v>
      </c>
      <c r="E24" s="52">
        <v>2.08</v>
      </c>
      <c r="F24" s="52">
        <v>16.260000000000002</v>
      </c>
      <c r="G24" s="52">
        <v>90.971491999999998</v>
      </c>
      <c r="H24" s="58">
        <v>7.55</v>
      </c>
    </row>
    <row r="25" spans="1:8" s="4" customFormat="1" ht="27" customHeight="1">
      <c r="A25" s="48" t="s">
        <v>30</v>
      </c>
      <c r="B25" s="54" t="s">
        <v>64</v>
      </c>
      <c r="C25" s="63">
        <v>65</v>
      </c>
      <c r="D25" s="52">
        <v>9.8985714285714277</v>
      </c>
      <c r="E25" s="52">
        <v>10.291666666666666</v>
      </c>
      <c r="F25" s="52">
        <v>17.968888888888888</v>
      </c>
      <c r="G25" s="52">
        <v>209.35055555555556</v>
      </c>
      <c r="H25" s="58">
        <v>47.66</v>
      </c>
    </row>
    <row r="26" spans="1:8" s="4" customFormat="1" ht="27" customHeight="1">
      <c r="A26" s="69" t="s">
        <v>25</v>
      </c>
      <c r="B26" s="70" t="s">
        <v>21</v>
      </c>
      <c r="C26" s="71">
        <v>180</v>
      </c>
      <c r="D26" s="72">
        <v>5.76</v>
      </c>
      <c r="E26" s="72">
        <v>5.8320000000000007</v>
      </c>
      <c r="F26" s="72">
        <v>25.20</v>
      </c>
      <c r="G26" s="72">
        <v>175.50</v>
      </c>
      <c r="H26" s="58">
        <v>9.9600000000000009</v>
      </c>
    </row>
    <row r="27" spans="1:8" s="4" customFormat="1" ht="27" customHeight="1">
      <c r="A27" s="48" t="s">
        <v>35</v>
      </c>
      <c r="B27" s="54" t="s">
        <v>15</v>
      </c>
      <c r="C27" s="63" t="s">
        <v>29</v>
      </c>
      <c r="D27" s="52">
        <v>0.21</v>
      </c>
      <c r="E27" s="52">
        <v>0.01</v>
      </c>
      <c r="F27" s="52">
        <v>13.42</v>
      </c>
      <c r="G27" s="52">
        <v>51.25</v>
      </c>
      <c r="H27" s="58">
        <v>5.72</v>
      </c>
    </row>
    <row r="28" spans="1:8" s="4" customFormat="1" ht="27" customHeight="1">
      <c r="A28" s="48" t="s">
        <v>17</v>
      </c>
      <c r="B28" s="54" t="s">
        <v>13</v>
      </c>
      <c r="C28" s="63">
        <v>28</v>
      </c>
      <c r="D28" s="52">
        <v>1.9990697674418603</v>
      </c>
      <c r="E28" s="52">
        <v>0.19534883720930232</v>
      </c>
      <c r="F28" s="52">
        <v>13.199069767441861</v>
      </c>
      <c r="G28" s="52">
        <v>62.697067999999987</v>
      </c>
      <c r="H28" s="58">
        <v>2.27</v>
      </c>
    </row>
    <row r="29" spans="1:8" s="4" customFormat="1" ht="27" customHeight="1">
      <c r="A29" s="50" t="s">
        <v>17</v>
      </c>
      <c r="B29" s="51" t="s">
        <v>10</v>
      </c>
      <c r="C29" s="67">
        <v>25</v>
      </c>
      <c r="D29" s="53">
        <v>1.5528846153846156</v>
      </c>
      <c r="E29" s="53">
        <v>0.26442307692307698</v>
      </c>
      <c r="F29" s="53">
        <v>9.4855769230769216</v>
      </c>
      <c r="G29" s="53">
        <v>44.178449999999998</v>
      </c>
      <c r="H29" s="59">
        <v>1.84</v>
      </c>
    </row>
    <row r="30" spans="1:8" s="4" customFormat="1" ht="27" customHeight="1" thickBot="1">
      <c r="A30" s="27"/>
      <c r="B30" s="43" t="s">
        <v>56</v>
      </c>
      <c r="C30" s="73">
        <f>C24+C25+C26+C27+C29+C28</f>
        <v>698</v>
      </c>
      <c r="D30" s="44">
        <f>D24+D25+D26+D27+D29+D28</f>
        <v>21.550525811397907</v>
      </c>
      <c r="E30" s="44">
        <f t="shared" si="1" ref="E30:G30">E24+E25+E26+E27+E29+E28</f>
        <v>18.673438580799047</v>
      </c>
      <c r="F30" s="44">
        <f t="shared" si="1"/>
        <v>95.533535579407669</v>
      </c>
      <c r="G30" s="44">
        <f t="shared" si="1"/>
        <v>633.94756555555557</v>
      </c>
      <c r="H30" s="44">
        <f>H24+H25+H26+H27+H29+H28</f>
        <v>74.999999999999986</v>
      </c>
    </row>
    <row r="31" spans="1:8" s="4" customFormat="1" ht="27" customHeight="1" thickBot="1">
      <c r="A31" s="80" t="s">
        <v>105</v>
      </c>
      <c r="B31" s="81"/>
      <c r="C31" s="81"/>
      <c r="D31" s="81"/>
      <c r="E31" s="81"/>
      <c r="F31" s="81"/>
      <c r="G31" s="82"/>
      <c r="H31" s="56"/>
    </row>
    <row r="32" spans="1:8" s="4" customFormat="1" ht="27" customHeight="1">
      <c r="A32" s="75"/>
      <c r="B32" s="75"/>
      <c r="C32" s="75"/>
      <c r="D32" s="75"/>
      <c r="E32" s="75"/>
      <c r="F32" s="75"/>
      <c r="G32" s="75"/>
      <c r="H32" s="56"/>
    </row>
    <row r="33" spans="1:8" s="4" customFormat="1" ht="27" customHeight="1">
      <c r="A33" s="83" t="s">
        <v>102</v>
      </c>
      <c r="B33" s="83"/>
      <c r="C33" s="83"/>
      <c r="D33" s="83"/>
      <c r="E33" s="83"/>
      <c r="F33" s="83"/>
      <c r="G33" s="83"/>
      <c r="H33" s="83"/>
    </row>
    <row r="34" spans="1:8" s="4" customFormat="1" ht="27" customHeight="1">
      <c r="A34" s="87" t="s">
        <v>9</v>
      </c>
      <c r="B34" s="89" t="s">
        <v>0</v>
      </c>
      <c r="C34" s="90" t="s">
        <v>4</v>
      </c>
      <c r="D34" s="74" t="s">
        <v>2</v>
      </c>
      <c r="E34" s="74" t="s">
        <v>6</v>
      </c>
      <c r="F34" s="89" t="s">
        <v>5</v>
      </c>
      <c r="G34" s="92" t="s">
        <v>3</v>
      </c>
      <c r="H34" s="94" t="s">
        <v>7</v>
      </c>
    </row>
    <row r="35" spans="1:8" s="4" customFormat="1" ht="27" customHeight="1">
      <c r="A35" s="88"/>
      <c r="B35" s="89"/>
      <c r="C35" s="91"/>
      <c r="D35" s="74" t="s">
        <v>1</v>
      </c>
      <c r="E35" s="74" t="s">
        <v>1</v>
      </c>
      <c r="F35" s="89"/>
      <c r="G35" s="93"/>
      <c r="H35" s="95"/>
    </row>
    <row r="36" spans="1:8" s="4" customFormat="1" ht="27" customHeight="1">
      <c r="A36" s="48" t="s">
        <v>17</v>
      </c>
      <c r="B36" s="54" t="s">
        <v>76</v>
      </c>
      <c r="C36" s="63">
        <v>75</v>
      </c>
      <c r="D36" s="52">
        <v>6.04</v>
      </c>
      <c r="E36" s="52">
        <v>4.67</v>
      </c>
      <c r="F36" s="52">
        <v>42.24</v>
      </c>
      <c r="G36" s="52">
        <v>233.49</v>
      </c>
      <c r="H36" s="58">
        <v>14.28</v>
      </c>
    </row>
    <row r="37" spans="1:8" s="4" customFormat="1" ht="27" customHeight="1">
      <c r="A37" s="50" t="s">
        <v>59</v>
      </c>
      <c r="B37" s="51" t="s">
        <v>60</v>
      </c>
      <c r="C37" s="76" t="s">
        <v>29</v>
      </c>
      <c r="D37" s="53">
        <v>0.18</v>
      </c>
      <c r="E37" s="53">
        <v>0.04</v>
      </c>
      <c r="F37" s="53">
        <v>9.2100000000000009</v>
      </c>
      <c r="G37" s="53">
        <v>35.881222799999996</v>
      </c>
      <c r="H37" s="59">
        <v>2.64</v>
      </c>
    </row>
    <row r="38" spans="1:8" s="4" customFormat="1" ht="27" customHeight="1" thickBot="1">
      <c r="A38" s="27"/>
      <c r="B38" s="43" t="s">
        <v>56</v>
      </c>
      <c r="C38" s="73">
        <f>C36+C37</f>
        <v>275</v>
      </c>
      <c r="D38" s="44">
        <f>D36+D37</f>
        <v>6.22</v>
      </c>
      <c r="E38" s="44">
        <f t="shared" si="2" ref="E38:H38">E36+E37</f>
        <v>4.71</v>
      </c>
      <c r="F38" s="44">
        <f t="shared" si="2"/>
        <v>51.45</v>
      </c>
      <c r="G38" s="44">
        <f t="shared" si="2"/>
        <v>269.3712228</v>
      </c>
      <c r="H38" s="44">
        <f t="shared" si="2"/>
        <v>16.919999999999998</v>
      </c>
    </row>
    <row r="39" spans="1:8" s="4" customFormat="1" ht="27" customHeight="1" thickBot="1">
      <c r="A39" s="80" t="s">
        <v>63</v>
      </c>
      <c r="B39" s="81"/>
      <c r="C39" s="81"/>
      <c r="D39" s="81"/>
      <c r="E39" s="81"/>
      <c r="F39" s="81"/>
      <c r="G39" s="82"/>
      <c r="H39" s="44"/>
    </row>
    <row r="40" spans="1:8" s="4" customFormat="1" ht="27" customHeight="1">
      <c r="A40" s="27"/>
      <c r="B40" s="43"/>
      <c r="C40" s="73"/>
      <c r="D40" s="44"/>
      <c r="E40" s="44"/>
      <c r="F40" s="44"/>
      <c r="G40" s="44"/>
      <c r="H40" s="44"/>
    </row>
    <row r="41" spans="1:8" ht="27" customHeight="1">
      <c r="A41" s="85" t="s">
        <v>24</v>
      </c>
      <c r="B41" s="85"/>
      <c r="D41" s="85" t="s">
        <v>11</v>
      </c>
      <c r="E41" s="85"/>
      <c r="F41" s="85"/>
      <c r="G41" s="85"/>
      <c r="H41" s="85"/>
    </row>
    <row r="42" spans="1:8" ht="27" customHeight="1">
      <c r="A42" s="85" t="s">
        <v>12</v>
      </c>
      <c r="B42" s="85"/>
      <c r="D42" s="85" t="s">
        <v>11</v>
      </c>
      <c r="E42" s="85"/>
      <c r="F42" s="85"/>
      <c r="G42" s="85"/>
      <c r="H42" s="85"/>
    </row>
    <row r="43" spans="1:8" s="24" customFormat="1" ht="30" customHeight="1">
      <c r="A43" s="35"/>
      <c r="B43" s="35"/>
      <c r="C43" s="28"/>
      <c r="D43" s="35"/>
      <c r="E43" s="35"/>
      <c r="F43" s="35"/>
      <c r="G43" s="35"/>
      <c r="H43" s="60"/>
    </row>
    <row r="44" spans="1:8" ht="30" customHeight="1">
      <c r="A44" s="15"/>
      <c r="B44" s="15"/>
      <c r="C44" s="24"/>
      <c r="D44" s="24"/>
      <c r="E44" s="86" t="s">
        <v>16</v>
      </c>
      <c r="F44" s="86"/>
      <c r="G44" s="86"/>
      <c r="H44" s="86"/>
    </row>
    <row r="45" spans="1:8" s="24" customFormat="1" ht="30" customHeight="1">
      <c r="A45" s="11"/>
      <c r="B45" s="11"/>
      <c r="C45" s="86" t="s">
        <v>134</v>
      </c>
      <c r="D45" s="86"/>
      <c r="E45" s="86"/>
      <c r="F45" s="86"/>
      <c r="G45" s="86"/>
      <c r="H45" s="86"/>
    </row>
    <row r="46" spans="1:8" ht="39" customHeight="1">
      <c r="A46" s="23"/>
      <c r="B46" s="42"/>
      <c r="C46" s="84" t="s">
        <v>133</v>
      </c>
      <c r="D46" s="84"/>
      <c r="E46" s="84"/>
      <c r="F46" s="84"/>
      <c r="G46" s="84"/>
      <c r="H46" s="84"/>
    </row>
    <row r="47" spans="1:8" s="5" customFormat="1" ht="30" customHeight="1">
      <c r="A47" s="101" t="s">
        <v>8</v>
      </c>
      <c r="B47" s="85"/>
      <c r="C47" s="85"/>
      <c r="D47" s="85"/>
      <c r="E47" s="85"/>
      <c r="F47" s="85"/>
      <c r="G47" s="85"/>
      <c r="H47" s="85"/>
    </row>
    <row r="48" spans="1:8" s="8" customFormat="1" ht="30" customHeight="1">
      <c r="A48" s="104" t="s">
        <v>62</v>
      </c>
      <c r="B48" s="85"/>
      <c r="C48" s="85"/>
      <c r="D48" s="85"/>
      <c r="E48" s="85"/>
      <c r="F48" s="85"/>
      <c r="G48" s="85"/>
      <c r="H48" s="85"/>
    </row>
    <row r="49" spans="1:8" ht="30" customHeight="1">
      <c r="A49" s="85" t="s">
        <v>78</v>
      </c>
      <c r="B49" s="85"/>
      <c r="C49" s="85"/>
      <c r="D49" s="85"/>
      <c r="E49" s="85"/>
      <c r="F49" s="85"/>
      <c r="G49" s="85"/>
      <c r="H49" s="85"/>
    </row>
    <row r="50" spans="1:8" s="24" customFormat="1" ht="39.95" customHeight="1">
      <c r="A50" s="96" t="s">
        <v>104</v>
      </c>
      <c r="B50" s="96"/>
      <c r="C50" s="96"/>
      <c r="D50" s="96"/>
      <c r="E50" s="96"/>
      <c r="F50" s="96"/>
      <c r="G50" s="96"/>
      <c r="H50" s="96"/>
    </row>
    <row r="51" spans="1:8" ht="31.5" customHeight="1">
      <c r="A51" s="87" t="s">
        <v>9</v>
      </c>
      <c r="B51" s="89" t="s">
        <v>0</v>
      </c>
      <c r="C51" s="90" t="s">
        <v>4</v>
      </c>
      <c r="D51" s="46" t="s">
        <v>2</v>
      </c>
      <c r="E51" s="46" t="s">
        <v>6</v>
      </c>
      <c r="F51" s="89" t="s">
        <v>5</v>
      </c>
      <c r="G51" s="92" t="s">
        <v>3</v>
      </c>
      <c r="H51" s="94" t="s">
        <v>7</v>
      </c>
    </row>
    <row r="52" spans="1:8" ht="24.95" customHeight="1">
      <c r="A52" s="88"/>
      <c r="B52" s="89"/>
      <c r="C52" s="91"/>
      <c r="D52" s="17" t="s">
        <v>1</v>
      </c>
      <c r="E52" s="17" t="s">
        <v>1</v>
      </c>
      <c r="F52" s="89"/>
      <c r="G52" s="93"/>
      <c r="H52" s="95"/>
    </row>
    <row r="53" spans="1:8" s="39" customFormat="1" ht="30" customHeight="1">
      <c r="A53" s="48" t="s">
        <v>110</v>
      </c>
      <c r="B53" s="54" t="s">
        <v>111</v>
      </c>
      <c r="C53" s="49" t="s">
        <v>32</v>
      </c>
      <c r="D53" s="52">
        <v>0.83</v>
      </c>
      <c r="E53" s="52">
        <v>3.58</v>
      </c>
      <c r="F53" s="52">
        <v>5.45</v>
      </c>
      <c r="G53" s="52">
        <v>54.075603455999989</v>
      </c>
      <c r="H53" s="58">
        <v>7.16</v>
      </c>
    </row>
    <row r="54" spans="1:8" s="39" customFormat="1" ht="30" customHeight="1">
      <c r="A54" s="48" t="s">
        <v>33</v>
      </c>
      <c r="B54" s="54" t="s">
        <v>66</v>
      </c>
      <c r="C54" s="49" t="s">
        <v>29</v>
      </c>
      <c r="D54" s="52">
        <v>2.58</v>
      </c>
      <c r="E54" s="52">
        <v>5.97</v>
      </c>
      <c r="F54" s="52">
        <v>26.08</v>
      </c>
      <c r="G54" s="52">
        <v>126.86</v>
      </c>
      <c r="H54" s="58">
        <v>18.73</v>
      </c>
    </row>
    <row r="55" spans="1:8" s="39" customFormat="1" ht="30" customHeight="1">
      <c r="A55" s="48" t="s">
        <v>112</v>
      </c>
      <c r="B55" s="54" t="s">
        <v>113</v>
      </c>
      <c r="C55" s="63">
        <v>70</v>
      </c>
      <c r="D55" s="52">
        <v>10.50</v>
      </c>
      <c r="E55" s="52">
        <v>6.3855555555555563</v>
      </c>
      <c r="F55" s="52">
        <v>13.945555555555554</v>
      </c>
      <c r="G55" s="52">
        <v>186.83</v>
      </c>
      <c r="H55" s="58">
        <v>38.40</v>
      </c>
    </row>
    <row r="56" spans="1:8" s="39" customFormat="1" ht="30" customHeight="1">
      <c r="A56" s="48" t="s">
        <v>34</v>
      </c>
      <c r="B56" s="54" t="s">
        <v>19</v>
      </c>
      <c r="C56" s="63" t="s">
        <v>65</v>
      </c>
      <c r="D56" s="52">
        <v>3.09</v>
      </c>
      <c r="E56" s="52">
        <v>5.49</v>
      </c>
      <c r="F56" s="52">
        <v>21.52</v>
      </c>
      <c r="G56" s="52">
        <v>146.67805050000001</v>
      </c>
      <c r="H56" s="58">
        <v>23.10</v>
      </c>
    </row>
    <row r="57" spans="1:8" s="39" customFormat="1" ht="30" customHeight="1">
      <c r="A57" s="48" t="s">
        <v>59</v>
      </c>
      <c r="B57" s="54" t="s">
        <v>60</v>
      </c>
      <c r="C57" s="49" t="s">
        <v>29</v>
      </c>
      <c r="D57" s="52">
        <v>0.18</v>
      </c>
      <c r="E57" s="52">
        <v>0.04</v>
      </c>
      <c r="F57" s="52">
        <v>9.2100000000000009</v>
      </c>
      <c r="G57" s="52">
        <v>35.881222799999996</v>
      </c>
      <c r="H57" s="58">
        <v>2.64</v>
      </c>
    </row>
    <row r="58" spans="1:8" s="39" customFormat="1" ht="30" customHeight="1">
      <c r="A58" s="48" t="s">
        <v>17</v>
      </c>
      <c r="B58" s="54" t="s">
        <v>13</v>
      </c>
      <c r="C58" s="63">
        <v>25</v>
      </c>
      <c r="D58" s="52">
        <v>1.7848837209302322</v>
      </c>
      <c r="E58" s="52">
        <v>0.1744186046511628</v>
      </c>
      <c r="F58" s="52">
        <v>11.78488372093023</v>
      </c>
      <c r="G58" s="52">
        <v>55.979524999999981</v>
      </c>
      <c r="H58" s="58">
        <v>2.0299999999999998</v>
      </c>
    </row>
    <row r="59" spans="1:8" s="39" customFormat="1" ht="30" customHeight="1">
      <c r="A59" s="50" t="s">
        <v>17</v>
      </c>
      <c r="B59" s="51" t="s">
        <v>10</v>
      </c>
      <c r="C59" s="67">
        <v>23</v>
      </c>
      <c r="D59" s="53">
        <v>1.4286538461538463</v>
      </c>
      <c r="E59" s="53">
        <v>0.24326923076923085</v>
      </c>
      <c r="F59" s="53">
        <v>8.7267307692307678</v>
      </c>
      <c r="G59" s="53">
        <v>40.644174</v>
      </c>
      <c r="H59" s="59">
        <v>1.69</v>
      </c>
    </row>
    <row r="60" spans="2:8" s="43" customFormat="1" ht="27" customHeight="1" thickBot="1">
      <c r="B60" s="43" t="s">
        <v>57</v>
      </c>
      <c r="C60" s="73">
        <f>C53+C55+C56+C57+C59+C54+C58</f>
        <v>728</v>
      </c>
      <c r="D60" s="44">
        <f>SUM(D53:D59)</f>
        <v>20.393537567084078</v>
      </c>
      <c r="E60" s="44">
        <f t="shared" si="3" ref="E60:G60">SUM(E53:E59)</f>
        <v>21.883243390975945</v>
      </c>
      <c r="F60" s="44">
        <f t="shared" si="3"/>
        <v>96.717170045716543</v>
      </c>
      <c r="G60" s="44">
        <f t="shared" si="3"/>
        <v>646.94857575600008</v>
      </c>
      <c r="H60" s="44">
        <f>SUM(H53:H59)</f>
        <v>93.749999999999986</v>
      </c>
    </row>
    <row r="61" spans="1:8" s="4" customFormat="1" ht="27" customHeight="1" thickBot="1">
      <c r="A61" s="80" t="s">
        <v>106</v>
      </c>
      <c r="B61" s="81"/>
      <c r="C61" s="81"/>
      <c r="D61" s="81"/>
      <c r="E61" s="81"/>
      <c r="F61" s="81"/>
      <c r="G61" s="82"/>
      <c r="H61" s="56"/>
    </row>
    <row r="62" spans="1:8" s="4" customFormat="1" ht="27" customHeight="1">
      <c r="A62" s="75"/>
      <c r="B62" s="75"/>
      <c r="C62" s="75"/>
      <c r="D62" s="75"/>
      <c r="E62" s="75"/>
      <c r="F62" s="75"/>
      <c r="G62" s="75"/>
      <c r="H62" s="56"/>
    </row>
    <row r="63" spans="1:8" s="4" customFormat="1" ht="27" customHeight="1">
      <c r="A63" s="83" t="s">
        <v>103</v>
      </c>
      <c r="B63" s="83"/>
      <c r="C63" s="83"/>
      <c r="D63" s="83"/>
      <c r="E63" s="83"/>
      <c r="F63" s="83"/>
      <c r="G63" s="83"/>
      <c r="H63" s="83"/>
    </row>
    <row r="64" spans="1:8" s="4" customFormat="1" ht="27" customHeight="1">
      <c r="A64" s="87" t="s">
        <v>9</v>
      </c>
      <c r="B64" s="89" t="s">
        <v>0</v>
      </c>
      <c r="C64" s="90" t="s">
        <v>4</v>
      </c>
      <c r="D64" s="74" t="s">
        <v>2</v>
      </c>
      <c r="E64" s="74" t="s">
        <v>6</v>
      </c>
      <c r="F64" s="89" t="s">
        <v>5</v>
      </c>
      <c r="G64" s="92" t="s">
        <v>3</v>
      </c>
      <c r="H64" s="94" t="s">
        <v>7</v>
      </c>
    </row>
    <row r="65" spans="1:8" s="4" customFormat="1" ht="27" customHeight="1">
      <c r="A65" s="88"/>
      <c r="B65" s="89"/>
      <c r="C65" s="91"/>
      <c r="D65" s="74" t="s">
        <v>1</v>
      </c>
      <c r="E65" s="74" t="s">
        <v>1</v>
      </c>
      <c r="F65" s="89"/>
      <c r="G65" s="93"/>
      <c r="H65" s="95"/>
    </row>
    <row r="66" spans="1:8" s="4" customFormat="1" ht="27" customHeight="1">
      <c r="A66" s="48" t="s">
        <v>33</v>
      </c>
      <c r="B66" s="54" t="s">
        <v>74</v>
      </c>
      <c r="C66" s="63" t="s">
        <v>29</v>
      </c>
      <c r="D66" s="52">
        <v>2.78</v>
      </c>
      <c r="E66" s="52">
        <v>3.20</v>
      </c>
      <c r="F66" s="52">
        <v>15.13</v>
      </c>
      <c r="G66" s="52">
        <v>98.745280000000008</v>
      </c>
      <c r="H66" s="58">
        <v>11.82</v>
      </c>
    </row>
    <row r="67" spans="1:8" s="4" customFormat="1" ht="35.25" customHeight="1">
      <c r="A67" s="48" t="s">
        <v>112</v>
      </c>
      <c r="B67" s="54" t="s">
        <v>113</v>
      </c>
      <c r="C67" s="63">
        <v>60</v>
      </c>
      <c r="D67" s="52">
        <v>9</v>
      </c>
      <c r="E67" s="52">
        <v>5.4733333333333336</v>
      </c>
      <c r="F67" s="52">
        <v>11.953333333333331</v>
      </c>
      <c r="G67" s="52">
        <v>160.14000000000001</v>
      </c>
      <c r="H67" s="58">
        <v>32.93</v>
      </c>
    </row>
    <row r="68" spans="1:8" s="4" customFormat="1" ht="27" customHeight="1">
      <c r="A68" s="69" t="s">
        <v>34</v>
      </c>
      <c r="B68" s="70" t="s">
        <v>19</v>
      </c>
      <c r="C68" s="71" t="s">
        <v>65</v>
      </c>
      <c r="D68" s="72">
        <v>3.09</v>
      </c>
      <c r="E68" s="72">
        <v>5.49</v>
      </c>
      <c r="F68" s="72">
        <v>21.52</v>
      </c>
      <c r="G68" s="72">
        <v>146.67805050000001</v>
      </c>
      <c r="H68" s="58">
        <v>23.10</v>
      </c>
    </row>
    <row r="69" spans="1:8" s="4" customFormat="1" ht="27" customHeight="1">
      <c r="A69" s="69" t="s">
        <v>59</v>
      </c>
      <c r="B69" s="70" t="s">
        <v>60</v>
      </c>
      <c r="C69" s="71" t="s">
        <v>29</v>
      </c>
      <c r="D69" s="72">
        <v>0.18</v>
      </c>
      <c r="E69" s="72">
        <v>0.04</v>
      </c>
      <c r="F69" s="72">
        <v>9.2100000000000009</v>
      </c>
      <c r="G69" s="72">
        <v>35.881222799999996</v>
      </c>
      <c r="H69" s="58">
        <v>2.64</v>
      </c>
    </row>
    <row r="70" spans="1:8" s="4" customFormat="1" ht="27" customHeight="1">
      <c r="A70" s="48" t="s">
        <v>17</v>
      </c>
      <c r="B70" s="54" t="s">
        <v>13</v>
      </c>
      <c r="C70" s="63">
        <v>33</v>
      </c>
      <c r="D70" s="52">
        <v>2.3560465116279063</v>
      </c>
      <c r="E70" s="52">
        <v>0.23023255813953492</v>
      </c>
      <c r="F70" s="52">
        <v>15.556046511627903</v>
      </c>
      <c r="G70" s="52">
        <v>73.892972999999969</v>
      </c>
      <c r="H70" s="58">
        <v>2.67</v>
      </c>
    </row>
    <row r="71" spans="1:8" s="4" customFormat="1" ht="27" customHeight="1">
      <c r="A71" s="50" t="s">
        <v>17</v>
      </c>
      <c r="B71" s="51" t="s">
        <v>10</v>
      </c>
      <c r="C71" s="67">
        <v>25</v>
      </c>
      <c r="D71" s="53">
        <v>1.5528846153846156</v>
      </c>
      <c r="E71" s="53">
        <v>0.26442307692307698</v>
      </c>
      <c r="F71" s="53">
        <v>9.4855769230769216</v>
      </c>
      <c r="G71" s="53">
        <v>44.178449999999998</v>
      </c>
      <c r="H71" s="59">
        <v>1.84</v>
      </c>
    </row>
    <row r="72" spans="1:8" s="4" customFormat="1" ht="27" customHeight="1" thickBot="1">
      <c r="A72" s="27"/>
      <c r="B72" s="43" t="s">
        <v>56</v>
      </c>
      <c r="C72" s="73">
        <f>C66+C67+C68+C70+C71+C69</f>
        <v>668</v>
      </c>
      <c r="D72" s="44">
        <f>D66+D67+D68+D70+D71+D69</f>
        <v>18.958931127012523</v>
      </c>
      <c r="E72" s="44">
        <f t="shared" si="4" ref="E72:F72">E66+E67+E68+E70+E71+E69</f>
        <v>14.697988968395945</v>
      </c>
      <c r="F72" s="44">
        <f t="shared" si="4"/>
        <v>82.854956768038164</v>
      </c>
      <c r="G72" s="44">
        <f>G66+G67+G68+G70+G71+G69</f>
        <v>559.51597630000003</v>
      </c>
      <c r="H72" s="44">
        <f>H66+H67+H68+H70+H71+H69</f>
        <v>75</v>
      </c>
    </row>
    <row r="73" spans="1:8" s="4" customFormat="1" ht="27" customHeight="1" thickBot="1">
      <c r="A73" s="80" t="s">
        <v>105</v>
      </c>
      <c r="B73" s="81"/>
      <c r="C73" s="81"/>
      <c r="D73" s="81"/>
      <c r="E73" s="81"/>
      <c r="F73" s="81"/>
      <c r="G73" s="82"/>
      <c r="H73" s="56"/>
    </row>
    <row r="74" spans="1:8" s="4" customFormat="1" ht="27" customHeight="1">
      <c r="A74" s="75"/>
      <c r="B74" s="75"/>
      <c r="C74" s="75"/>
      <c r="D74" s="75"/>
      <c r="E74" s="75"/>
      <c r="F74" s="75"/>
      <c r="G74" s="75"/>
      <c r="H74" s="75"/>
    </row>
    <row r="75" spans="1:8" s="4" customFormat="1" ht="27" customHeight="1">
      <c r="A75" s="83" t="s">
        <v>102</v>
      </c>
      <c r="B75" s="83"/>
      <c r="C75" s="83"/>
      <c r="D75" s="83"/>
      <c r="E75" s="83"/>
      <c r="F75" s="83"/>
      <c r="G75" s="83"/>
      <c r="H75" s="83"/>
    </row>
    <row r="76" spans="1:8" s="4" customFormat="1" ht="27" customHeight="1">
      <c r="A76" s="87" t="s">
        <v>9</v>
      </c>
      <c r="B76" s="89" t="s">
        <v>0</v>
      </c>
      <c r="C76" s="90" t="s">
        <v>4</v>
      </c>
      <c r="D76" s="74" t="s">
        <v>2</v>
      </c>
      <c r="E76" s="74" t="s">
        <v>6</v>
      </c>
      <c r="F76" s="89" t="s">
        <v>5</v>
      </c>
      <c r="G76" s="92" t="s">
        <v>3</v>
      </c>
      <c r="H76" s="94" t="s">
        <v>7</v>
      </c>
    </row>
    <row r="77" spans="1:8" s="4" customFormat="1" ht="27" customHeight="1">
      <c r="A77" s="88"/>
      <c r="B77" s="89"/>
      <c r="C77" s="91"/>
      <c r="D77" s="74" t="s">
        <v>1</v>
      </c>
      <c r="E77" s="74" t="s">
        <v>1</v>
      </c>
      <c r="F77" s="89"/>
      <c r="G77" s="93"/>
      <c r="H77" s="95"/>
    </row>
    <row r="78" spans="1:8" s="4" customFormat="1" ht="27" customHeight="1">
      <c r="A78" s="48" t="s">
        <v>17</v>
      </c>
      <c r="B78" s="54" t="s">
        <v>76</v>
      </c>
      <c r="C78" s="63">
        <v>75</v>
      </c>
      <c r="D78" s="52">
        <v>6.04</v>
      </c>
      <c r="E78" s="52">
        <v>4.67</v>
      </c>
      <c r="F78" s="52">
        <v>42.24</v>
      </c>
      <c r="G78" s="52">
        <v>233.49</v>
      </c>
      <c r="H78" s="58">
        <v>11.17</v>
      </c>
    </row>
    <row r="79" spans="1:8" s="4" customFormat="1" ht="27" customHeight="1">
      <c r="A79" s="50" t="s">
        <v>48</v>
      </c>
      <c r="B79" s="51" t="s">
        <v>14</v>
      </c>
      <c r="C79" s="76" t="s">
        <v>29</v>
      </c>
      <c r="D79" s="53">
        <v>0.24</v>
      </c>
      <c r="E79" s="53">
        <v>0.05</v>
      </c>
      <c r="F79" s="53">
        <v>14.07</v>
      </c>
      <c r="G79" s="53">
        <v>55.606942799999999</v>
      </c>
      <c r="H79" s="59">
        <v>5.75</v>
      </c>
    </row>
    <row r="80" spans="1:8" s="4" customFormat="1" ht="27" customHeight="1" thickBot="1">
      <c r="A80" s="27"/>
      <c r="B80" s="43" t="s">
        <v>56</v>
      </c>
      <c r="C80" s="73">
        <f>C78+C79</f>
        <v>275</v>
      </c>
      <c r="D80" s="44">
        <f>D78+D79</f>
        <v>6.28</v>
      </c>
      <c r="E80" s="44">
        <f t="shared" si="5" ref="E80">E78+E79</f>
        <v>4.72</v>
      </c>
      <c r="F80" s="44">
        <f t="shared" si="6" ref="F80">F78+F79</f>
        <v>56.31</v>
      </c>
      <c r="G80" s="44">
        <f t="shared" si="7" ref="G80">G78+G79</f>
        <v>289.09694280000002</v>
      </c>
      <c r="H80" s="44">
        <f t="shared" si="8" ref="H80">H78+H79</f>
        <v>16.920000000000002</v>
      </c>
    </row>
    <row r="81" spans="1:8" s="4" customFormat="1" ht="27" customHeight="1" thickBot="1">
      <c r="A81" s="80" t="s">
        <v>63</v>
      </c>
      <c r="B81" s="81"/>
      <c r="C81" s="81"/>
      <c r="D81" s="81"/>
      <c r="E81" s="81"/>
      <c r="F81" s="81"/>
      <c r="G81" s="82"/>
      <c r="H81" s="44"/>
    </row>
    <row r="82" spans="1:8" s="4" customFormat="1" ht="27" customHeight="1">
      <c r="A82" s="29"/>
      <c r="B82" s="29"/>
      <c r="C82" s="29"/>
      <c r="D82" s="29"/>
      <c r="E82" s="29"/>
      <c r="F82" s="29"/>
      <c r="G82" s="29"/>
      <c r="H82" s="56"/>
    </row>
    <row r="83" spans="1:8" ht="27" customHeight="1">
      <c r="A83" s="85" t="s">
        <v>24</v>
      </c>
      <c r="B83" s="85"/>
      <c r="D83" s="85" t="s">
        <v>11</v>
      </c>
      <c r="E83" s="85"/>
      <c r="F83" s="85"/>
      <c r="G83" s="85"/>
      <c r="H83" s="85"/>
    </row>
    <row r="84" spans="1:8" ht="27" customHeight="1">
      <c r="A84" s="85" t="s">
        <v>12</v>
      </c>
      <c r="B84" s="85"/>
      <c r="D84" s="85" t="s">
        <v>11</v>
      </c>
      <c r="E84" s="85"/>
      <c r="F84" s="85"/>
      <c r="G84" s="85"/>
      <c r="H84" s="85"/>
    </row>
    <row r="85" spans="1:8" s="24" customFormat="1" ht="30" customHeight="1">
      <c r="A85" s="35"/>
      <c r="B85" s="35"/>
      <c r="C85" s="28"/>
      <c r="D85" s="35"/>
      <c r="E85" s="35"/>
      <c r="F85" s="35"/>
      <c r="G85" s="35"/>
      <c r="H85" s="60"/>
    </row>
    <row r="86" spans="1:8" s="8" customFormat="1" ht="30" customHeight="1">
      <c r="A86" s="15"/>
      <c r="B86" s="15"/>
      <c r="C86" s="24"/>
      <c r="D86" s="24"/>
      <c r="E86" s="86" t="s">
        <v>16</v>
      </c>
      <c r="F86" s="86"/>
      <c r="G86" s="86"/>
      <c r="H86" s="86"/>
    </row>
    <row r="87" spans="1:8" s="24" customFormat="1" ht="30" customHeight="1">
      <c r="A87" s="11"/>
      <c r="B87" s="11"/>
      <c r="C87" s="86" t="s">
        <v>132</v>
      </c>
      <c r="D87" s="86"/>
      <c r="E87" s="86"/>
      <c r="F87" s="86"/>
      <c r="G87" s="86"/>
      <c r="H87" s="86"/>
    </row>
    <row r="88" spans="1:8" s="8" customFormat="1" ht="36" customHeight="1">
      <c r="A88" s="23"/>
      <c r="B88" s="42"/>
      <c r="C88" s="84" t="s">
        <v>133</v>
      </c>
      <c r="D88" s="84"/>
      <c r="E88" s="84"/>
      <c r="F88" s="84"/>
      <c r="G88" s="84"/>
      <c r="H88" s="84"/>
    </row>
    <row r="89" spans="1:8" s="24" customFormat="1" ht="30" customHeight="1">
      <c r="A89" s="101" t="s">
        <v>8</v>
      </c>
      <c r="B89" s="85"/>
      <c r="C89" s="85"/>
      <c r="D89" s="85"/>
      <c r="E89" s="85"/>
      <c r="F89" s="85"/>
      <c r="G89" s="85"/>
      <c r="H89" s="85"/>
    </row>
    <row r="90" spans="1:8" s="8" customFormat="1" ht="30" customHeight="1">
      <c r="A90" s="104" t="s">
        <v>62</v>
      </c>
      <c r="B90" s="85"/>
      <c r="C90" s="85"/>
      <c r="D90" s="85"/>
      <c r="E90" s="85"/>
      <c r="F90" s="85"/>
      <c r="G90" s="85"/>
      <c r="H90" s="85"/>
    </row>
    <row r="91" spans="1:8" s="8" customFormat="1" ht="30" customHeight="1">
      <c r="A91" s="85" t="s">
        <v>79</v>
      </c>
      <c r="B91" s="85"/>
      <c r="C91" s="85"/>
      <c r="D91" s="85"/>
      <c r="E91" s="85"/>
      <c r="F91" s="85"/>
      <c r="G91" s="85"/>
      <c r="H91" s="85"/>
    </row>
    <row r="92" spans="1:8" s="24" customFormat="1" ht="39.95" customHeight="1">
      <c r="A92" s="96" t="s">
        <v>104</v>
      </c>
      <c r="B92" s="96"/>
      <c r="C92" s="96"/>
      <c r="D92" s="96"/>
      <c r="E92" s="96"/>
      <c r="F92" s="96"/>
      <c r="G92" s="96"/>
      <c r="H92" s="96"/>
    </row>
    <row r="93" spans="1:8" ht="27.75" customHeight="1">
      <c r="A93" s="87" t="s">
        <v>9</v>
      </c>
      <c r="B93" s="89" t="s">
        <v>0</v>
      </c>
      <c r="C93" s="90" t="s">
        <v>4</v>
      </c>
      <c r="D93" s="46" t="s">
        <v>2</v>
      </c>
      <c r="E93" s="46" t="s">
        <v>6</v>
      </c>
      <c r="F93" s="89" t="s">
        <v>5</v>
      </c>
      <c r="G93" s="92" t="s">
        <v>3</v>
      </c>
      <c r="H93" s="94" t="s">
        <v>7</v>
      </c>
    </row>
    <row r="94" spans="1:8" ht="30.75" customHeight="1">
      <c r="A94" s="88"/>
      <c r="B94" s="89"/>
      <c r="C94" s="91"/>
      <c r="D94" s="18" t="s">
        <v>1</v>
      </c>
      <c r="E94" s="18" t="s">
        <v>1</v>
      </c>
      <c r="F94" s="89"/>
      <c r="G94" s="93"/>
      <c r="H94" s="95"/>
    </row>
    <row r="95" spans="1:8" s="24" customFormat="1" ht="30" customHeight="1">
      <c r="A95" s="64" t="s">
        <v>54</v>
      </c>
      <c r="B95" s="77" t="s">
        <v>23</v>
      </c>
      <c r="C95" s="65" t="s">
        <v>29</v>
      </c>
      <c r="D95" s="78">
        <v>2.2000000000000002</v>
      </c>
      <c r="E95" s="78">
        <v>5.0199999999999996</v>
      </c>
      <c r="F95" s="78">
        <v>15.40</v>
      </c>
      <c r="G95" s="78">
        <v>134.29</v>
      </c>
      <c r="H95" s="79">
        <v>17.88</v>
      </c>
    </row>
    <row r="96" spans="1:8" s="39" customFormat="1" ht="30" customHeight="1">
      <c r="A96" s="48" t="s">
        <v>55</v>
      </c>
      <c r="B96" s="54" t="s">
        <v>73</v>
      </c>
      <c r="C96" s="63">
        <v>70</v>
      </c>
      <c r="D96" s="52">
        <v>10.725555555555555</v>
      </c>
      <c r="E96" s="52">
        <v>8.1277777777777782</v>
      </c>
      <c r="F96" s="52">
        <v>16.582222222222224</v>
      </c>
      <c r="G96" s="52">
        <v>163.26333333333332</v>
      </c>
      <c r="H96" s="58">
        <v>41.53</v>
      </c>
    </row>
    <row r="97" spans="1:8" s="39" customFormat="1" ht="30" customHeight="1">
      <c r="A97" s="48" t="s">
        <v>70</v>
      </c>
      <c r="B97" s="54" t="s">
        <v>71</v>
      </c>
      <c r="C97" s="63" t="s">
        <v>31</v>
      </c>
      <c r="D97" s="52">
        <v>4.1399999999999997</v>
      </c>
      <c r="E97" s="52">
        <v>5.83</v>
      </c>
      <c r="F97" s="52">
        <v>21.91</v>
      </c>
      <c r="G97" s="52">
        <v>169.63</v>
      </c>
      <c r="H97" s="58">
        <v>22.33</v>
      </c>
    </row>
    <row r="98" spans="1:8" s="39" customFormat="1" ht="30" customHeight="1">
      <c r="A98" s="48" t="s">
        <v>114</v>
      </c>
      <c r="B98" s="54" t="s">
        <v>115</v>
      </c>
      <c r="C98" s="49" t="s">
        <v>29</v>
      </c>
      <c r="D98" s="52">
        <v>0.19</v>
      </c>
      <c r="E98" s="52">
        <v>0.04</v>
      </c>
      <c r="F98" s="52">
        <v>15.68</v>
      </c>
      <c r="G98" s="52">
        <v>60.760256000000005</v>
      </c>
      <c r="H98" s="58">
        <v>7.27</v>
      </c>
    </row>
    <row r="99" spans="1:8" s="39" customFormat="1" ht="30" customHeight="1">
      <c r="A99" s="48" t="s">
        <v>17</v>
      </c>
      <c r="B99" s="54" t="s">
        <v>13</v>
      </c>
      <c r="C99" s="63">
        <v>35</v>
      </c>
      <c r="D99" s="52">
        <v>2.4988372093023252</v>
      </c>
      <c r="E99" s="52">
        <v>0.24418604651162792</v>
      </c>
      <c r="F99" s="52">
        <v>16.498837209302323</v>
      </c>
      <c r="G99" s="52">
        <v>78.371334999999974</v>
      </c>
      <c r="H99" s="58">
        <v>2.83</v>
      </c>
    </row>
    <row r="100" spans="1:8" s="39" customFormat="1" ht="30" customHeight="1">
      <c r="A100" s="50" t="s">
        <v>17</v>
      </c>
      <c r="B100" s="51" t="s">
        <v>10</v>
      </c>
      <c r="C100" s="67">
        <v>26</v>
      </c>
      <c r="D100" s="53">
        <v>1.6149999999999998</v>
      </c>
      <c r="E100" s="53">
        <v>0.27500000000000008</v>
      </c>
      <c r="F100" s="53">
        <v>9.8649999999999984</v>
      </c>
      <c r="G100" s="53">
        <v>45.945588000000001</v>
      </c>
      <c r="H100" s="59">
        <v>1.91</v>
      </c>
    </row>
    <row r="101" spans="2:8" s="43" customFormat="1" ht="27" customHeight="1" thickBot="1">
      <c r="B101" s="43" t="s">
        <v>56</v>
      </c>
      <c r="C101" s="73">
        <f>C95+C96+C97+C98+C100+C99</f>
        <v>711</v>
      </c>
      <c r="D101" s="44">
        <f>D96+D97+D98+D100+D95+D99</f>
        <v>21.369392764857881</v>
      </c>
      <c r="E101" s="44">
        <f t="shared" si="9" ref="E101:G101">E96+E97+E98+E100+E95+E99</f>
        <v>19.536963824289408</v>
      </c>
      <c r="F101" s="44">
        <f t="shared" si="9"/>
        <v>95.936059431524555</v>
      </c>
      <c r="G101" s="44">
        <f t="shared" si="9"/>
        <v>652.26051233333328</v>
      </c>
      <c r="H101" s="44">
        <f>H96+H97+H98+H100+H95+H99</f>
        <v>93.749999999999986</v>
      </c>
    </row>
    <row r="102" spans="1:8" s="4" customFormat="1" ht="27" customHeight="1" thickBot="1">
      <c r="A102" s="80" t="s">
        <v>106</v>
      </c>
      <c r="B102" s="81"/>
      <c r="C102" s="81"/>
      <c r="D102" s="81"/>
      <c r="E102" s="81"/>
      <c r="F102" s="81"/>
      <c r="G102" s="82"/>
      <c r="H102" s="56"/>
    </row>
    <row r="103" spans="1:8" s="4" customFormat="1" ht="27" customHeight="1">
      <c r="A103" s="75"/>
      <c r="B103" s="75"/>
      <c r="C103" s="75"/>
      <c r="D103" s="75"/>
      <c r="E103" s="75"/>
      <c r="F103" s="75"/>
      <c r="G103" s="75"/>
      <c r="H103" s="56"/>
    </row>
    <row r="104" spans="1:8" s="4" customFormat="1" ht="27" customHeight="1">
      <c r="A104" s="83" t="s">
        <v>103</v>
      </c>
      <c r="B104" s="83"/>
      <c r="C104" s="83"/>
      <c r="D104" s="83"/>
      <c r="E104" s="83"/>
      <c r="F104" s="83"/>
      <c r="G104" s="83"/>
      <c r="H104" s="83"/>
    </row>
    <row r="105" spans="1:8" s="4" customFormat="1" ht="27" customHeight="1">
      <c r="A105" s="87" t="s">
        <v>9</v>
      </c>
      <c r="B105" s="89" t="s">
        <v>0</v>
      </c>
      <c r="C105" s="90" t="s">
        <v>4</v>
      </c>
      <c r="D105" s="74" t="s">
        <v>2</v>
      </c>
      <c r="E105" s="74" t="s">
        <v>6</v>
      </c>
      <c r="F105" s="89" t="s">
        <v>5</v>
      </c>
      <c r="G105" s="92" t="s">
        <v>3</v>
      </c>
      <c r="H105" s="94" t="s">
        <v>7</v>
      </c>
    </row>
    <row r="106" spans="1:8" s="4" customFormat="1" ht="27" customHeight="1">
      <c r="A106" s="88"/>
      <c r="B106" s="89"/>
      <c r="C106" s="91"/>
      <c r="D106" s="74" t="s">
        <v>1</v>
      </c>
      <c r="E106" s="74" t="s">
        <v>1</v>
      </c>
      <c r="F106" s="89"/>
      <c r="G106" s="93"/>
      <c r="H106" s="95"/>
    </row>
    <row r="107" spans="1:8" s="4" customFormat="1" ht="27" customHeight="1">
      <c r="A107" s="48" t="s">
        <v>54</v>
      </c>
      <c r="B107" s="54" t="s">
        <v>23</v>
      </c>
      <c r="C107" s="63" t="s">
        <v>29</v>
      </c>
      <c r="D107" s="52">
        <v>2.2000000000000002</v>
      </c>
      <c r="E107" s="52">
        <v>5.0199999999999996</v>
      </c>
      <c r="F107" s="52">
        <v>15.40</v>
      </c>
      <c r="G107" s="52">
        <v>134.29</v>
      </c>
      <c r="H107" s="58">
        <v>17.88</v>
      </c>
    </row>
    <row r="108" spans="1:8" s="4" customFormat="1" ht="27" customHeight="1">
      <c r="A108" s="48" t="s">
        <v>55</v>
      </c>
      <c r="B108" s="54" t="s">
        <v>73</v>
      </c>
      <c r="C108" s="63">
        <v>65</v>
      </c>
      <c r="D108" s="52">
        <v>9.9594444444444434</v>
      </c>
      <c r="E108" s="52">
        <v>7.5472222222222216</v>
      </c>
      <c r="F108" s="52">
        <v>15.397777777777781</v>
      </c>
      <c r="G108" s="52">
        <v>151.60166666666663</v>
      </c>
      <c r="H108" s="58">
        <v>38.56</v>
      </c>
    </row>
    <row r="109" spans="1:8" s="4" customFormat="1" ht="27" customHeight="1">
      <c r="A109" s="69" t="s">
        <v>130</v>
      </c>
      <c r="B109" s="70" t="s">
        <v>131</v>
      </c>
      <c r="C109" s="71" t="s">
        <v>31</v>
      </c>
      <c r="D109" s="72">
        <v>4.9800000000000004</v>
      </c>
      <c r="E109" s="72">
        <v>4.5999999999999996</v>
      </c>
      <c r="F109" s="72">
        <v>29.23</v>
      </c>
      <c r="G109" s="72">
        <v>177.80</v>
      </c>
      <c r="H109" s="58">
        <v>9.40</v>
      </c>
    </row>
    <row r="110" spans="1:8" s="4" customFormat="1" ht="27" customHeight="1">
      <c r="A110" s="69" t="s">
        <v>48</v>
      </c>
      <c r="B110" s="70" t="s">
        <v>14</v>
      </c>
      <c r="C110" s="71" t="s">
        <v>29</v>
      </c>
      <c r="D110" s="72">
        <v>0.24</v>
      </c>
      <c r="E110" s="72">
        <v>0.05</v>
      </c>
      <c r="F110" s="72">
        <v>14.07</v>
      </c>
      <c r="G110" s="72">
        <v>55.606942799999999</v>
      </c>
      <c r="H110" s="58">
        <v>5.75</v>
      </c>
    </row>
    <row r="111" spans="1:8" s="4" customFormat="1" ht="27" customHeight="1">
      <c r="A111" s="48" t="s">
        <v>17</v>
      </c>
      <c r="B111" s="54" t="s">
        <v>13</v>
      </c>
      <c r="C111" s="63">
        <v>24</v>
      </c>
      <c r="D111" s="52">
        <v>1.7134883720930232</v>
      </c>
      <c r="E111" s="52">
        <v>0.1674418604651163</v>
      </c>
      <c r="F111" s="52">
        <v>11.313488372093021</v>
      </c>
      <c r="G111" s="52">
        <v>53.740343999999979</v>
      </c>
      <c r="H111" s="58">
        <v>1.94</v>
      </c>
    </row>
    <row r="112" spans="1:8" s="4" customFormat="1" ht="27" customHeight="1">
      <c r="A112" s="50" t="s">
        <v>17</v>
      </c>
      <c r="B112" s="51" t="s">
        <v>10</v>
      </c>
      <c r="C112" s="67">
        <v>20</v>
      </c>
      <c r="D112" s="53">
        <v>1.2423076923076921</v>
      </c>
      <c r="E112" s="53">
        <v>0.21153846153846162</v>
      </c>
      <c r="F112" s="53">
        <v>7.5884615384615364</v>
      </c>
      <c r="G112" s="53">
        <v>35.342759999999998</v>
      </c>
      <c r="H112" s="59">
        <v>1.47</v>
      </c>
    </row>
    <row r="113" spans="1:8" s="4" customFormat="1" ht="27" customHeight="1" thickBot="1">
      <c r="A113" s="27"/>
      <c r="B113" s="43" t="s">
        <v>56</v>
      </c>
      <c r="C113" s="73">
        <f>C107+C108+C109+C111+C112+C110</f>
        <v>689</v>
      </c>
      <c r="D113" s="44">
        <f>D107+D108+D109+D111+D112+D110</f>
        <v>20.335240508845157</v>
      </c>
      <c r="E113" s="44">
        <f t="shared" si="10" ref="E113:G113">E107+E108+E109+E111+E112+E110</f>
        <v>17.5962025442258</v>
      </c>
      <c r="F113" s="44">
        <f t="shared" si="10"/>
        <v>92.999727688332342</v>
      </c>
      <c r="G113" s="44">
        <f t="shared" si="10"/>
        <v>608.38171346666661</v>
      </c>
      <c r="H113" s="44">
        <f>H107+H108+H109+H111+H112+H110</f>
        <v>75</v>
      </c>
    </row>
    <row r="114" spans="1:8" s="4" customFormat="1" ht="27" customHeight="1" thickBot="1">
      <c r="A114" s="80" t="s">
        <v>105</v>
      </c>
      <c r="B114" s="81"/>
      <c r="C114" s="81"/>
      <c r="D114" s="81"/>
      <c r="E114" s="81"/>
      <c r="F114" s="81"/>
      <c r="G114" s="82"/>
      <c r="H114" s="56"/>
    </row>
    <row r="115" spans="1:8" s="4" customFormat="1" ht="27" customHeight="1">
      <c r="A115" s="75"/>
      <c r="B115" s="75"/>
      <c r="C115" s="75"/>
      <c r="D115" s="75"/>
      <c r="E115" s="75"/>
      <c r="F115" s="75"/>
      <c r="G115" s="75"/>
      <c r="H115" s="56"/>
    </row>
    <row r="116" spans="1:8" s="4" customFormat="1" ht="27" customHeight="1">
      <c r="A116" s="83" t="s">
        <v>102</v>
      </c>
      <c r="B116" s="83"/>
      <c r="C116" s="83"/>
      <c r="D116" s="83"/>
      <c r="E116" s="83"/>
      <c r="F116" s="83"/>
      <c r="G116" s="83"/>
      <c r="H116" s="83"/>
    </row>
    <row r="117" spans="1:8" s="4" customFormat="1" ht="27" customHeight="1">
      <c r="A117" s="87" t="s">
        <v>9</v>
      </c>
      <c r="B117" s="89" t="s">
        <v>0</v>
      </c>
      <c r="C117" s="90" t="s">
        <v>4</v>
      </c>
      <c r="D117" s="74" t="s">
        <v>2</v>
      </c>
      <c r="E117" s="74" t="s">
        <v>6</v>
      </c>
      <c r="F117" s="89" t="s">
        <v>5</v>
      </c>
      <c r="G117" s="92" t="s">
        <v>3</v>
      </c>
      <c r="H117" s="94" t="s">
        <v>7</v>
      </c>
    </row>
    <row r="118" spans="1:8" s="4" customFormat="1" ht="27" customHeight="1">
      <c r="A118" s="88"/>
      <c r="B118" s="89"/>
      <c r="C118" s="91"/>
      <c r="D118" s="74" t="s">
        <v>1</v>
      </c>
      <c r="E118" s="74" t="s">
        <v>1</v>
      </c>
      <c r="F118" s="89"/>
      <c r="G118" s="93"/>
      <c r="H118" s="95"/>
    </row>
    <row r="119" spans="1:8" s="4" customFormat="1" ht="27" customHeight="1">
      <c r="A119" s="48" t="s">
        <v>17</v>
      </c>
      <c r="B119" s="54" t="s">
        <v>76</v>
      </c>
      <c r="C119" s="63">
        <v>75</v>
      </c>
      <c r="D119" s="52">
        <v>6.04</v>
      </c>
      <c r="E119" s="52">
        <v>4.67</v>
      </c>
      <c r="F119" s="52">
        <v>42.24</v>
      </c>
      <c r="G119" s="52">
        <v>233.49</v>
      </c>
      <c r="H119" s="58">
        <v>14.28</v>
      </c>
    </row>
    <row r="120" spans="1:8" s="4" customFormat="1" ht="27" customHeight="1">
      <c r="A120" s="50" t="s">
        <v>59</v>
      </c>
      <c r="B120" s="51" t="s">
        <v>60</v>
      </c>
      <c r="C120" s="76" t="s">
        <v>29</v>
      </c>
      <c r="D120" s="53">
        <v>0.18</v>
      </c>
      <c r="E120" s="53">
        <v>0.04</v>
      </c>
      <c r="F120" s="53">
        <v>9.2100000000000009</v>
      </c>
      <c r="G120" s="53">
        <v>35.881222799999996</v>
      </c>
      <c r="H120" s="59">
        <v>2.64</v>
      </c>
    </row>
    <row r="121" spans="1:8" s="4" customFormat="1" ht="27" customHeight="1" thickBot="1">
      <c r="A121" s="27"/>
      <c r="B121" s="43" t="s">
        <v>56</v>
      </c>
      <c r="C121" s="73">
        <f>C119+C120</f>
        <v>275</v>
      </c>
      <c r="D121" s="44">
        <f>D119+D120</f>
        <v>6.22</v>
      </c>
      <c r="E121" s="44">
        <f t="shared" si="11" ref="E121">E119+E120</f>
        <v>4.71</v>
      </c>
      <c r="F121" s="44">
        <f t="shared" si="12" ref="F121">F119+F120</f>
        <v>51.45</v>
      </c>
      <c r="G121" s="44">
        <f t="shared" si="13" ref="G121">G119+G120</f>
        <v>269.3712228</v>
      </c>
      <c r="H121" s="44">
        <f t="shared" si="14" ref="H121">H119+H120</f>
        <v>16.919999999999998</v>
      </c>
    </row>
    <row r="122" spans="1:8" s="4" customFormat="1" ht="27" customHeight="1" thickBot="1">
      <c r="A122" s="80" t="s">
        <v>63</v>
      </c>
      <c r="B122" s="81"/>
      <c r="C122" s="81"/>
      <c r="D122" s="81"/>
      <c r="E122" s="81"/>
      <c r="F122" s="81"/>
      <c r="G122" s="82"/>
      <c r="H122" s="44"/>
    </row>
    <row r="123" spans="1:8" ht="27" customHeight="1">
      <c r="A123" s="1"/>
      <c r="B123" s="1"/>
      <c r="C123" s="1"/>
      <c r="D123" s="1"/>
      <c r="E123" s="24"/>
      <c r="F123" s="24"/>
      <c r="G123" s="24"/>
      <c r="H123" s="56"/>
    </row>
    <row r="124" spans="1:8" s="8" customFormat="1" ht="27" customHeight="1">
      <c r="A124" s="85" t="s">
        <v>24</v>
      </c>
      <c r="B124" s="85"/>
      <c r="C124" s="9"/>
      <c r="D124" s="85" t="s">
        <v>11</v>
      </c>
      <c r="E124" s="85"/>
      <c r="F124" s="85"/>
      <c r="G124" s="85"/>
      <c r="H124" s="85"/>
    </row>
    <row r="125" spans="1:8" s="7" customFormat="1" ht="27" customHeight="1">
      <c r="A125" s="85" t="s">
        <v>12</v>
      </c>
      <c r="B125" s="85"/>
      <c r="C125" s="9"/>
      <c r="D125" s="85" t="s">
        <v>11</v>
      </c>
      <c r="E125" s="85"/>
      <c r="F125" s="85"/>
      <c r="G125" s="85"/>
      <c r="H125" s="85"/>
    </row>
    <row r="126" spans="1:8" ht="30" customHeight="1">
      <c r="A126" s="85"/>
      <c r="B126" s="85"/>
      <c r="C126" s="85"/>
      <c r="D126" s="85"/>
      <c r="E126" s="85"/>
      <c r="F126" s="85"/>
      <c r="G126" s="85"/>
      <c r="H126" s="85"/>
    </row>
    <row r="127" spans="1:8" ht="30" customHeight="1">
      <c r="A127" s="15"/>
      <c r="B127" s="15"/>
      <c r="C127" s="24"/>
      <c r="D127" s="24"/>
      <c r="E127" s="86" t="s">
        <v>16</v>
      </c>
      <c r="F127" s="86"/>
      <c r="G127" s="86"/>
      <c r="H127" s="86"/>
    </row>
    <row r="128" spans="1:8" s="24" customFormat="1" ht="30" customHeight="1">
      <c r="A128" s="11"/>
      <c r="B128" s="11"/>
      <c r="C128" s="86" t="s">
        <v>132</v>
      </c>
      <c r="D128" s="86"/>
      <c r="E128" s="86"/>
      <c r="F128" s="86"/>
      <c r="G128" s="86"/>
      <c r="H128" s="86"/>
    </row>
    <row r="129" spans="1:8" ht="42" customHeight="1">
      <c r="A129" s="23"/>
      <c r="B129" s="42"/>
      <c r="C129" s="84" t="s">
        <v>135</v>
      </c>
      <c r="D129" s="84"/>
      <c r="E129" s="84"/>
      <c r="F129" s="84"/>
      <c r="G129" s="84"/>
      <c r="H129" s="84"/>
    </row>
    <row r="130" spans="1:8" ht="30" customHeight="1">
      <c r="A130" s="101" t="s">
        <v>8</v>
      </c>
      <c r="B130" s="85"/>
      <c r="C130" s="85"/>
      <c r="D130" s="85"/>
      <c r="E130" s="85"/>
      <c r="F130" s="85"/>
      <c r="G130" s="85"/>
      <c r="H130" s="85"/>
    </row>
    <row r="131" spans="1:8" ht="30" customHeight="1">
      <c r="A131" s="104" t="s">
        <v>62</v>
      </c>
      <c r="B131" s="85"/>
      <c r="C131" s="85"/>
      <c r="D131" s="85"/>
      <c r="E131" s="85"/>
      <c r="F131" s="85"/>
      <c r="G131" s="85"/>
      <c r="H131" s="85"/>
    </row>
    <row r="132" spans="1:8" s="12" customFormat="1" ht="30" customHeight="1">
      <c r="A132" s="85" t="s">
        <v>80</v>
      </c>
      <c r="B132" s="85"/>
      <c r="C132" s="85"/>
      <c r="D132" s="85"/>
      <c r="E132" s="85"/>
      <c r="F132" s="85"/>
      <c r="G132" s="85"/>
      <c r="H132" s="85"/>
    </row>
    <row r="133" spans="1:8" s="24" customFormat="1" ht="39.95" customHeight="1">
      <c r="A133" s="96" t="s">
        <v>104</v>
      </c>
      <c r="B133" s="96"/>
      <c r="C133" s="96"/>
      <c r="D133" s="96"/>
      <c r="E133" s="96"/>
      <c r="F133" s="96"/>
      <c r="G133" s="96"/>
      <c r="H133" s="96"/>
    </row>
    <row r="134" spans="1:8" s="8" customFormat="1" ht="30" customHeight="1">
      <c r="A134" s="87" t="s">
        <v>9</v>
      </c>
      <c r="B134" s="89" t="s">
        <v>0</v>
      </c>
      <c r="C134" s="90" t="s">
        <v>4</v>
      </c>
      <c r="D134" s="46" t="s">
        <v>2</v>
      </c>
      <c r="E134" s="46" t="s">
        <v>6</v>
      </c>
      <c r="F134" s="89" t="s">
        <v>5</v>
      </c>
      <c r="G134" s="92" t="s">
        <v>3</v>
      </c>
      <c r="H134" s="94" t="s">
        <v>7</v>
      </c>
    </row>
    <row r="135" spans="1:8" ht="24.95" customHeight="1">
      <c r="A135" s="88"/>
      <c r="B135" s="89"/>
      <c r="C135" s="91"/>
      <c r="D135" s="18" t="s">
        <v>1</v>
      </c>
      <c r="E135" s="18" t="s">
        <v>1</v>
      </c>
      <c r="F135" s="89"/>
      <c r="G135" s="93"/>
      <c r="H135" s="95"/>
    </row>
    <row r="136" spans="1:8" s="39" customFormat="1" ht="30" customHeight="1">
      <c r="A136" s="48" t="s">
        <v>61</v>
      </c>
      <c r="B136" s="54" t="s">
        <v>72</v>
      </c>
      <c r="C136" s="63">
        <v>20</v>
      </c>
      <c r="D136" s="52">
        <v>0.15</v>
      </c>
      <c r="E136" s="52">
        <v>0.02</v>
      </c>
      <c r="F136" s="52">
        <v>0.64</v>
      </c>
      <c r="G136" s="52">
        <v>2.9184600000000001</v>
      </c>
      <c r="H136" s="58">
        <v>4.45</v>
      </c>
    </row>
    <row r="137" spans="1:8" s="39" customFormat="1" ht="30" customHeight="1">
      <c r="A137" s="48" t="s">
        <v>37</v>
      </c>
      <c r="B137" s="54" t="s">
        <v>38</v>
      </c>
      <c r="C137" s="63" t="s">
        <v>29</v>
      </c>
      <c r="D137" s="52">
        <v>1.57</v>
      </c>
      <c r="E137" s="52">
        <v>4.87</v>
      </c>
      <c r="F137" s="52">
        <v>10.95</v>
      </c>
      <c r="G137" s="52">
        <v>90.935734615384618</v>
      </c>
      <c r="H137" s="58">
        <v>14.87</v>
      </c>
    </row>
    <row r="138" spans="1:8" s="39" customFormat="1" ht="30" customHeight="1">
      <c r="A138" s="48" t="s">
        <v>116</v>
      </c>
      <c r="B138" s="54" t="s">
        <v>117</v>
      </c>
      <c r="C138" s="63">
        <v>60</v>
      </c>
      <c r="D138" s="52">
        <v>8.6999999999999993</v>
      </c>
      <c r="E138" s="52">
        <v>6.75</v>
      </c>
      <c r="F138" s="52">
        <v>4.9800000000000004</v>
      </c>
      <c r="G138" s="52">
        <v>169.05333333333334</v>
      </c>
      <c r="H138" s="58">
        <v>42.83</v>
      </c>
    </row>
    <row r="139" spans="1:8" s="39" customFormat="1" ht="30" customHeight="1">
      <c r="A139" s="48" t="s">
        <v>40</v>
      </c>
      <c r="B139" s="54" t="s">
        <v>41</v>
      </c>
      <c r="C139" s="63">
        <v>180</v>
      </c>
      <c r="D139" s="52">
        <v>7.26</v>
      </c>
      <c r="E139" s="52">
        <v>11.256</v>
      </c>
      <c r="F139" s="52">
        <v>57.468000000000004</v>
      </c>
      <c r="G139" s="52">
        <v>328.548</v>
      </c>
      <c r="H139" s="58">
        <v>21.53</v>
      </c>
    </row>
    <row r="140" spans="1:8" s="39" customFormat="1" ht="30" customHeight="1">
      <c r="A140" s="48" t="s">
        <v>35</v>
      </c>
      <c r="B140" s="54" t="s">
        <v>15</v>
      </c>
      <c r="C140" s="63" t="s">
        <v>29</v>
      </c>
      <c r="D140" s="52">
        <v>0.21</v>
      </c>
      <c r="E140" s="52">
        <v>0.01</v>
      </c>
      <c r="F140" s="52">
        <v>13.42</v>
      </c>
      <c r="G140" s="52">
        <v>51.25</v>
      </c>
      <c r="H140" s="58">
        <v>5.72</v>
      </c>
    </row>
    <row r="141" spans="1:8" s="39" customFormat="1" ht="30" customHeight="1">
      <c r="A141" s="48" t="s">
        <v>17</v>
      </c>
      <c r="B141" s="54" t="s">
        <v>13</v>
      </c>
      <c r="C141" s="63">
        <v>31</v>
      </c>
      <c r="D141" s="52">
        <v>2.2132558139534879</v>
      </c>
      <c r="E141" s="52">
        <v>0.21627906976744185</v>
      </c>
      <c r="F141" s="52">
        <v>14.613255813953486</v>
      </c>
      <c r="G141" s="52">
        <v>69.414610999999979</v>
      </c>
      <c r="H141" s="58">
        <v>2.5099999999999998</v>
      </c>
    </row>
    <row r="142" spans="1:8" s="39" customFormat="1" ht="30" customHeight="1">
      <c r="A142" s="50" t="s">
        <v>17</v>
      </c>
      <c r="B142" s="51" t="s">
        <v>10</v>
      </c>
      <c r="C142" s="67">
        <v>25</v>
      </c>
      <c r="D142" s="53">
        <v>1.5528846153846154</v>
      </c>
      <c r="E142" s="53">
        <v>0.26442307692307698</v>
      </c>
      <c r="F142" s="53">
        <v>9.4855769230769234</v>
      </c>
      <c r="G142" s="53">
        <v>44.178449999999998</v>
      </c>
      <c r="H142" s="59">
        <v>1.84</v>
      </c>
    </row>
    <row r="143" spans="2:8" s="43" customFormat="1" ht="27" customHeight="1" thickBot="1">
      <c r="B143" s="43" t="s">
        <v>56</v>
      </c>
      <c r="C143" s="73">
        <f>C138+C139+C140+C142+C136+C137+C141</f>
        <v>716</v>
      </c>
      <c r="D143" s="44">
        <f>SUM(SUM(D136:D142))</f>
        <v>21.656140429338105</v>
      </c>
      <c r="E143" s="44">
        <f t="shared" si="15" ref="E143:G143">SUM(SUM(E136:E142))</f>
        <v>23.386702146690521</v>
      </c>
      <c r="F143" s="44">
        <f t="shared" si="15"/>
        <v>111.55683273703042</v>
      </c>
      <c r="G143" s="44">
        <f t="shared" si="15"/>
        <v>756.29858894871802</v>
      </c>
      <c r="H143" s="44">
        <f>SUM(SUM(H136:H142))</f>
        <v>93.750000000000014</v>
      </c>
    </row>
    <row r="144" spans="1:8" s="4" customFormat="1" ht="27" customHeight="1" thickBot="1">
      <c r="A144" s="80" t="s">
        <v>106</v>
      </c>
      <c r="B144" s="81"/>
      <c r="C144" s="81"/>
      <c r="D144" s="81"/>
      <c r="E144" s="81"/>
      <c r="F144" s="81"/>
      <c r="G144" s="82"/>
      <c r="H144" s="56"/>
    </row>
    <row r="145" spans="1:8" s="4" customFormat="1" ht="27" customHeight="1">
      <c r="A145" s="75"/>
      <c r="B145" s="75"/>
      <c r="C145" s="75"/>
      <c r="D145" s="75"/>
      <c r="E145" s="75"/>
      <c r="F145" s="75"/>
      <c r="G145" s="75"/>
      <c r="H145" s="75"/>
    </row>
    <row r="146" spans="1:8" s="4" customFormat="1" ht="27" customHeight="1">
      <c r="A146" s="83" t="s">
        <v>103</v>
      </c>
      <c r="B146" s="83"/>
      <c r="C146" s="83"/>
      <c r="D146" s="83"/>
      <c r="E146" s="83"/>
      <c r="F146" s="83"/>
      <c r="G146" s="83"/>
      <c r="H146" s="83"/>
    </row>
    <row r="147" spans="1:8" s="4" customFormat="1" ht="27" customHeight="1">
      <c r="A147" s="87" t="s">
        <v>9</v>
      </c>
      <c r="B147" s="89" t="s">
        <v>0</v>
      </c>
      <c r="C147" s="90" t="s">
        <v>4</v>
      </c>
      <c r="D147" s="74" t="s">
        <v>2</v>
      </c>
      <c r="E147" s="74" t="s">
        <v>6</v>
      </c>
      <c r="F147" s="89" t="s">
        <v>5</v>
      </c>
      <c r="G147" s="92" t="s">
        <v>3</v>
      </c>
      <c r="H147" s="94" t="s">
        <v>7</v>
      </c>
    </row>
    <row r="148" spans="1:8" s="4" customFormat="1" ht="27" customHeight="1">
      <c r="A148" s="88"/>
      <c r="B148" s="89"/>
      <c r="C148" s="91"/>
      <c r="D148" s="74" t="s">
        <v>1</v>
      </c>
      <c r="E148" s="74" t="s">
        <v>1</v>
      </c>
      <c r="F148" s="89"/>
      <c r="G148" s="93"/>
      <c r="H148" s="95"/>
    </row>
    <row r="149" spans="1:8" s="4" customFormat="1" ht="27" customHeight="1">
      <c r="A149" s="48" t="s">
        <v>37</v>
      </c>
      <c r="B149" s="54" t="s">
        <v>38</v>
      </c>
      <c r="C149" s="63" t="s">
        <v>29</v>
      </c>
      <c r="D149" s="52">
        <v>1.57</v>
      </c>
      <c r="E149" s="52">
        <v>4.87</v>
      </c>
      <c r="F149" s="52">
        <v>10.95</v>
      </c>
      <c r="G149" s="52">
        <v>90.935734615384618</v>
      </c>
      <c r="H149" s="58">
        <v>14.87</v>
      </c>
    </row>
    <row r="150" spans="1:8" s="4" customFormat="1" ht="27" customHeight="1">
      <c r="A150" s="48" t="s">
        <v>116</v>
      </c>
      <c r="B150" s="54" t="s">
        <v>117</v>
      </c>
      <c r="C150" s="63">
        <v>50</v>
      </c>
      <c r="D150" s="52">
        <v>7.2499999999999991</v>
      </c>
      <c r="E150" s="52">
        <v>5.625</v>
      </c>
      <c r="F150" s="52">
        <v>4.1500000000000004</v>
      </c>
      <c r="G150" s="52">
        <v>140.87777777777779</v>
      </c>
      <c r="H150" s="58">
        <v>35.65</v>
      </c>
    </row>
    <row r="151" spans="1:8" s="4" customFormat="1" ht="27" customHeight="1">
      <c r="A151" s="69" t="s">
        <v>40</v>
      </c>
      <c r="B151" s="70" t="s">
        <v>41</v>
      </c>
      <c r="C151" s="71">
        <v>150</v>
      </c>
      <c r="D151" s="72">
        <v>6.05</v>
      </c>
      <c r="E151" s="72">
        <v>9.3800000000000008</v>
      </c>
      <c r="F151" s="72">
        <v>47.89</v>
      </c>
      <c r="G151" s="72">
        <v>273.78999999999996</v>
      </c>
      <c r="H151" s="58">
        <v>17.94</v>
      </c>
    </row>
    <row r="152" spans="1:8" s="4" customFormat="1" ht="27" customHeight="1">
      <c r="A152" s="69" t="s">
        <v>59</v>
      </c>
      <c r="B152" s="70" t="s">
        <v>60</v>
      </c>
      <c r="C152" s="71" t="s">
        <v>29</v>
      </c>
      <c r="D152" s="72">
        <v>0.18</v>
      </c>
      <c r="E152" s="72">
        <v>0.04</v>
      </c>
      <c r="F152" s="72">
        <v>9.2100000000000009</v>
      </c>
      <c r="G152" s="72">
        <v>35.881222799999996</v>
      </c>
      <c r="H152" s="58">
        <v>2.64</v>
      </c>
    </row>
    <row r="153" spans="1:8" s="4" customFormat="1" ht="27" customHeight="1">
      <c r="A153" s="48" t="s">
        <v>17</v>
      </c>
      <c r="B153" s="54" t="s">
        <v>13</v>
      </c>
      <c r="C153" s="63">
        <v>30</v>
      </c>
      <c r="D153" s="52">
        <v>2.1418604651162787</v>
      </c>
      <c r="E153" s="52">
        <v>0.20930232558139536</v>
      </c>
      <c r="F153" s="52">
        <v>14.141860465116277</v>
      </c>
      <c r="G153" s="52">
        <v>67.175429999999977</v>
      </c>
      <c r="H153" s="58">
        <v>2.4300000000000002</v>
      </c>
    </row>
    <row r="154" spans="1:8" s="4" customFormat="1" ht="27" customHeight="1">
      <c r="A154" s="50" t="s">
        <v>17</v>
      </c>
      <c r="B154" s="51" t="s">
        <v>10</v>
      </c>
      <c r="C154" s="67">
        <v>20</v>
      </c>
      <c r="D154" s="53">
        <v>1.2423076923076923</v>
      </c>
      <c r="E154" s="53">
        <v>0.21153846153846159</v>
      </c>
      <c r="F154" s="53">
        <v>7.5884615384615381</v>
      </c>
      <c r="G154" s="53">
        <v>35.342759999999998</v>
      </c>
      <c r="H154" s="59">
        <v>1.47</v>
      </c>
    </row>
    <row r="155" spans="1:8" s="4" customFormat="1" ht="27" customHeight="1" thickBot="1">
      <c r="A155" s="27"/>
      <c r="B155" s="43" t="s">
        <v>56</v>
      </c>
      <c r="C155" s="73">
        <f>C149+C150+C151+C153+C154+C152</f>
        <v>650</v>
      </c>
      <c r="D155" s="44">
        <f>D149+D150+D151+D153+D154+D152</f>
        <v>18.434168157423969</v>
      </c>
      <c r="E155" s="44">
        <f t="shared" si="16" ref="E155:G155">E149+E150+E151+E153+E154+E152</f>
        <v>20.335840787119853</v>
      </c>
      <c r="F155" s="44">
        <f t="shared" si="16"/>
        <v>93.930322003577828</v>
      </c>
      <c r="G155" s="44">
        <f t="shared" si="16"/>
        <v>644.00292519316235</v>
      </c>
      <c r="H155" s="44">
        <f>H149+H150+H151+H153+H154+H152</f>
        <v>75</v>
      </c>
    </row>
    <row r="156" spans="1:8" s="4" customFormat="1" ht="27" customHeight="1" thickBot="1">
      <c r="A156" s="80" t="s">
        <v>105</v>
      </c>
      <c r="B156" s="81"/>
      <c r="C156" s="81"/>
      <c r="D156" s="81"/>
      <c r="E156" s="81"/>
      <c r="F156" s="81"/>
      <c r="G156" s="82"/>
      <c r="H156" s="56"/>
    </row>
    <row r="157" spans="1:8" s="4" customFormat="1" ht="27" customHeight="1">
      <c r="A157" s="75"/>
      <c r="B157" s="75"/>
      <c r="C157" s="75"/>
      <c r="D157" s="75"/>
      <c r="E157" s="75"/>
      <c r="F157" s="75"/>
      <c r="G157" s="75"/>
      <c r="H157" s="75"/>
    </row>
    <row r="158" spans="1:8" s="4" customFormat="1" ht="27" customHeight="1">
      <c r="A158" s="83" t="s">
        <v>102</v>
      </c>
      <c r="B158" s="83"/>
      <c r="C158" s="83"/>
      <c r="D158" s="83"/>
      <c r="E158" s="83"/>
      <c r="F158" s="83"/>
      <c r="G158" s="83"/>
      <c r="H158" s="83"/>
    </row>
    <row r="159" spans="1:8" s="4" customFormat="1" ht="27" customHeight="1">
      <c r="A159" s="87" t="s">
        <v>9</v>
      </c>
      <c r="B159" s="89" t="s">
        <v>0</v>
      </c>
      <c r="C159" s="90" t="s">
        <v>4</v>
      </c>
      <c r="D159" s="74" t="s">
        <v>2</v>
      </c>
      <c r="E159" s="74" t="s">
        <v>6</v>
      </c>
      <c r="F159" s="89" t="s">
        <v>5</v>
      </c>
      <c r="G159" s="92" t="s">
        <v>3</v>
      </c>
      <c r="H159" s="94" t="s">
        <v>7</v>
      </c>
    </row>
    <row r="160" spans="1:8" s="4" customFormat="1" ht="27" customHeight="1">
      <c r="A160" s="88"/>
      <c r="B160" s="89"/>
      <c r="C160" s="91"/>
      <c r="D160" s="74" t="s">
        <v>1</v>
      </c>
      <c r="E160" s="74" t="s">
        <v>1</v>
      </c>
      <c r="F160" s="89"/>
      <c r="G160" s="93"/>
      <c r="H160" s="95"/>
    </row>
    <row r="161" spans="1:8" s="4" customFormat="1" ht="27" customHeight="1">
      <c r="A161" s="48" t="s">
        <v>17</v>
      </c>
      <c r="B161" s="54" t="s">
        <v>76</v>
      </c>
      <c r="C161" s="63">
        <v>75</v>
      </c>
      <c r="D161" s="52">
        <v>6.04</v>
      </c>
      <c r="E161" s="52">
        <v>4.67</v>
      </c>
      <c r="F161" s="52">
        <v>42.24</v>
      </c>
      <c r="G161" s="52">
        <v>233.49</v>
      </c>
      <c r="H161" s="58">
        <v>11.17</v>
      </c>
    </row>
    <row r="162" spans="1:8" s="4" customFormat="1" ht="27" customHeight="1">
      <c r="A162" s="50" t="s">
        <v>48</v>
      </c>
      <c r="B162" s="51" t="s">
        <v>14</v>
      </c>
      <c r="C162" s="76" t="s">
        <v>29</v>
      </c>
      <c r="D162" s="53">
        <v>0.24</v>
      </c>
      <c r="E162" s="53">
        <v>0.05</v>
      </c>
      <c r="F162" s="53">
        <v>14.07</v>
      </c>
      <c r="G162" s="53">
        <v>55.606942799999999</v>
      </c>
      <c r="H162" s="59">
        <v>5.75</v>
      </c>
    </row>
    <row r="163" spans="1:8" s="4" customFormat="1" ht="27" customHeight="1" thickBot="1">
      <c r="A163" s="27"/>
      <c r="B163" s="43" t="s">
        <v>56</v>
      </c>
      <c r="C163" s="73">
        <f>C161+C162</f>
        <v>275</v>
      </c>
      <c r="D163" s="44">
        <f>D161+D162</f>
        <v>6.28</v>
      </c>
      <c r="E163" s="44">
        <f t="shared" si="17" ref="E163">E161+E162</f>
        <v>4.72</v>
      </c>
      <c r="F163" s="44">
        <f t="shared" si="18" ref="F163">F161+F162</f>
        <v>56.31</v>
      </c>
      <c r="G163" s="44">
        <f t="shared" si="19" ref="G163">G161+G162</f>
        <v>289.09694280000002</v>
      </c>
      <c r="H163" s="44">
        <f t="shared" si="20" ref="H163">H161+H162</f>
        <v>16.920000000000002</v>
      </c>
    </row>
    <row r="164" spans="1:8" s="4" customFormat="1" ht="27" customHeight="1" thickBot="1">
      <c r="A164" s="80" t="s">
        <v>63</v>
      </c>
      <c r="B164" s="81"/>
      <c r="C164" s="81"/>
      <c r="D164" s="81"/>
      <c r="E164" s="81"/>
      <c r="F164" s="81"/>
      <c r="G164" s="82"/>
      <c r="H164" s="44"/>
    </row>
    <row r="165" spans="1:8" s="13" customFormat="1" ht="27" customHeight="1">
      <c r="A165" s="6"/>
      <c r="B165" s="3"/>
      <c r="C165" s="9"/>
      <c r="D165" s="8"/>
      <c r="E165" s="24"/>
      <c r="F165" s="24"/>
      <c r="G165" s="24"/>
      <c r="H165" s="55"/>
    </row>
    <row r="166" spans="1:8" ht="27" customHeight="1">
      <c r="A166" s="85" t="s">
        <v>24</v>
      </c>
      <c r="B166" s="85"/>
      <c r="D166" s="85" t="s">
        <v>11</v>
      </c>
      <c r="E166" s="85"/>
      <c r="F166" s="85"/>
      <c r="G166" s="85"/>
      <c r="H166" s="85"/>
    </row>
    <row r="167" spans="1:8" s="4" customFormat="1" ht="27" customHeight="1">
      <c r="A167" s="85" t="s">
        <v>12</v>
      </c>
      <c r="B167" s="85"/>
      <c r="C167" s="9"/>
      <c r="D167" s="85" t="s">
        <v>11</v>
      </c>
      <c r="E167" s="85"/>
      <c r="F167" s="85"/>
      <c r="G167" s="85"/>
      <c r="H167" s="85"/>
    </row>
    <row r="168" spans="1:8" s="4" customFormat="1" ht="30" customHeight="1">
      <c r="A168" s="35"/>
      <c r="B168" s="35"/>
      <c r="C168" s="28"/>
      <c r="D168" s="35"/>
      <c r="E168" s="35"/>
      <c r="F168" s="35"/>
      <c r="G168" s="35"/>
      <c r="H168" s="60"/>
    </row>
    <row r="169" spans="1:8" s="4" customFormat="1" ht="30" customHeight="1">
      <c r="A169" s="15"/>
      <c r="B169" s="15"/>
      <c r="C169" s="24"/>
      <c r="D169" s="24"/>
      <c r="E169" s="86" t="s">
        <v>16</v>
      </c>
      <c r="F169" s="86"/>
      <c r="G169" s="86"/>
      <c r="H169" s="86"/>
    </row>
    <row r="170" spans="1:8" s="24" customFormat="1" ht="30" customHeight="1">
      <c r="A170" s="11"/>
      <c r="B170" s="11"/>
      <c r="C170" s="86" t="s">
        <v>134</v>
      </c>
      <c r="D170" s="86"/>
      <c r="E170" s="86"/>
      <c r="F170" s="86"/>
      <c r="G170" s="86"/>
      <c r="H170" s="86"/>
    </row>
    <row r="171" spans="1:8" ht="41.25" customHeight="1">
      <c r="A171" s="23"/>
      <c r="B171" s="42"/>
      <c r="C171" s="84" t="s">
        <v>133</v>
      </c>
      <c r="D171" s="84"/>
      <c r="E171" s="84"/>
      <c r="F171" s="84"/>
      <c r="G171" s="84"/>
      <c r="H171" s="84"/>
    </row>
    <row r="172" spans="1:8" s="24" customFormat="1" ht="30" customHeight="1">
      <c r="A172" s="101" t="s">
        <v>8</v>
      </c>
      <c r="B172" s="85"/>
      <c r="C172" s="85"/>
      <c r="D172" s="85"/>
      <c r="E172" s="85"/>
      <c r="F172" s="85"/>
      <c r="G172" s="85"/>
      <c r="H172" s="85"/>
    </row>
    <row r="173" spans="1:8" s="24" customFormat="1" ht="30" customHeight="1">
      <c r="A173" s="104" t="s">
        <v>62</v>
      </c>
      <c r="B173" s="85"/>
      <c r="C173" s="85"/>
      <c r="D173" s="85"/>
      <c r="E173" s="85"/>
      <c r="F173" s="85"/>
      <c r="G173" s="85"/>
      <c r="H173" s="85"/>
    </row>
    <row r="174" spans="1:8" s="24" customFormat="1" ht="30" customHeight="1">
      <c r="A174" s="105" t="s">
        <v>81</v>
      </c>
      <c r="B174" s="105"/>
      <c r="C174" s="105"/>
      <c r="D174" s="105"/>
      <c r="E174" s="105"/>
      <c r="F174" s="105"/>
      <c r="G174" s="105"/>
      <c r="H174" s="105"/>
    </row>
    <row r="175" spans="1:8" s="24" customFormat="1" ht="39.95" customHeight="1">
      <c r="A175" s="96" t="s">
        <v>104</v>
      </c>
      <c r="B175" s="96"/>
      <c r="C175" s="96"/>
      <c r="D175" s="96"/>
      <c r="E175" s="96"/>
      <c r="F175" s="96"/>
      <c r="G175" s="96"/>
      <c r="H175" s="96"/>
    </row>
    <row r="176" spans="1:8" s="24" customFormat="1" ht="30" customHeight="1">
      <c r="A176" s="87" t="s">
        <v>9</v>
      </c>
      <c r="B176" s="89" t="s">
        <v>0</v>
      </c>
      <c r="C176" s="90" t="s">
        <v>4</v>
      </c>
      <c r="D176" s="46" t="s">
        <v>2</v>
      </c>
      <c r="E176" s="46" t="s">
        <v>6</v>
      </c>
      <c r="F176" s="89" t="s">
        <v>5</v>
      </c>
      <c r="G176" s="92" t="s">
        <v>3</v>
      </c>
      <c r="H176" s="94" t="s">
        <v>7</v>
      </c>
    </row>
    <row r="177" spans="1:8" s="24" customFormat="1" ht="30" customHeight="1">
      <c r="A177" s="88"/>
      <c r="B177" s="89"/>
      <c r="C177" s="91"/>
      <c r="D177" s="34" t="s">
        <v>1</v>
      </c>
      <c r="E177" s="34" t="s">
        <v>1</v>
      </c>
      <c r="F177" s="89"/>
      <c r="G177" s="93"/>
      <c r="H177" s="95"/>
    </row>
    <row r="178" spans="1:8" s="39" customFormat="1" ht="30" customHeight="1">
      <c r="A178" s="48" t="s">
        <v>91</v>
      </c>
      <c r="B178" s="54" t="s">
        <v>92</v>
      </c>
      <c r="C178" s="63" t="s">
        <v>32</v>
      </c>
      <c r="D178" s="52">
        <v>0.96</v>
      </c>
      <c r="E178" s="52">
        <v>3.58</v>
      </c>
      <c r="F178" s="52">
        <v>9.35</v>
      </c>
      <c r="G178" s="52">
        <v>74.94</v>
      </c>
      <c r="H178" s="58">
        <v>5.38</v>
      </c>
    </row>
    <row r="179" spans="1:8" s="39" customFormat="1" ht="30" customHeight="1">
      <c r="A179" s="48" t="s">
        <v>27</v>
      </c>
      <c r="B179" s="54" t="s">
        <v>42</v>
      </c>
      <c r="C179" s="63" t="s">
        <v>29</v>
      </c>
      <c r="D179" s="52">
        <v>1.88</v>
      </c>
      <c r="E179" s="52">
        <v>3.72</v>
      </c>
      <c r="F179" s="52">
        <v>17.35</v>
      </c>
      <c r="G179" s="52">
        <v>139.30000000000001</v>
      </c>
      <c r="H179" s="58">
        <v>3.96</v>
      </c>
    </row>
    <row r="180" spans="1:8" s="39" customFormat="1" ht="30" customHeight="1">
      <c r="A180" s="48" t="s">
        <v>17</v>
      </c>
      <c r="B180" s="54" t="s">
        <v>118</v>
      </c>
      <c r="C180" s="63" t="s">
        <v>119</v>
      </c>
      <c r="D180" s="52">
        <v>17.12</v>
      </c>
      <c r="E180" s="52">
        <v>15.99</v>
      </c>
      <c r="F180" s="52">
        <v>39</v>
      </c>
      <c r="G180" s="52">
        <v>337.68</v>
      </c>
      <c r="H180" s="58">
        <v>71.37</v>
      </c>
    </row>
    <row r="181" spans="1:8" s="39" customFormat="1" ht="30" customHeight="1">
      <c r="A181" s="48" t="s">
        <v>120</v>
      </c>
      <c r="B181" s="54" t="s">
        <v>121</v>
      </c>
      <c r="C181" s="63" t="s">
        <v>29</v>
      </c>
      <c r="D181" s="52">
        <v>0.15</v>
      </c>
      <c r="E181" s="52">
        <v>0.14000000000000001</v>
      </c>
      <c r="F181" s="52">
        <v>13.30</v>
      </c>
      <c r="G181" s="52">
        <v>52.292759999999994</v>
      </c>
      <c r="H181" s="58">
        <v>9.5500000000000007</v>
      </c>
    </row>
    <row r="182" spans="1:8" s="39" customFormat="1" ht="30" customHeight="1">
      <c r="A182" s="48" t="s">
        <v>17</v>
      </c>
      <c r="B182" s="54" t="s">
        <v>13</v>
      </c>
      <c r="C182" s="63">
        <v>25</v>
      </c>
      <c r="D182" s="52">
        <v>1.7848837209302322</v>
      </c>
      <c r="E182" s="52">
        <v>0.1744186046511628</v>
      </c>
      <c r="F182" s="52">
        <v>11.78488372093023</v>
      </c>
      <c r="G182" s="52">
        <v>55.979524999999981</v>
      </c>
      <c r="H182" s="58">
        <v>2.02</v>
      </c>
    </row>
    <row r="183" spans="1:8" s="39" customFormat="1" ht="30" customHeight="1">
      <c r="A183" s="50" t="s">
        <v>17</v>
      </c>
      <c r="B183" s="51" t="s">
        <v>10</v>
      </c>
      <c r="C183" s="67">
        <v>20</v>
      </c>
      <c r="D183" s="53">
        <v>1.2423076923076923</v>
      </c>
      <c r="E183" s="53">
        <v>0.21153846153846159</v>
      </c>
      <c r="F183" s="53">
        <v>7.5884615384615381</v>
      </c>
      <c r="G183" s="53">
        <v>35.342759999999998</v>
      </c>
      <c r="H183" s="59">
        <v>1.47</v>
      </c>
    </row>
    <row r="184" spans="2:8" s="43" customFormat="1" ht="27" customHeight="1" thickBot="1">
      <c r="B184" s="43" t="s">
        <v>56</v>
      </c>
      <c r="C184" s="73">
        <f>C179+C180+C182+C183+C178+C181</f>
        <v>745</v>
      </c>
      <c r="D184" s="44">
        <f>D179+D180+D182+D183+D178+D181</f>
        <v>23.137191413237922</v>
      </c>
      <c r="E184" s="44">
        <f t="shared" si="21" ref="E184:H184">E179+E180+E182+E183+E178+E181</f>
        <v>23.815957066189625</v>
      </c>
      <c r="F184" s="44">
        <f t="shared" si="21"/>
        <v>98.373345259391769</v>
      </c>
      <c r="G184" s="44">
        <f t="shared" si="21"/>
        <v>695.53504500000008</v>
      </c>
      <c r="H184" s="44">
        <f t="shared" si="21"/>
        <v>93.749999999999986</v>
      </c>
    </row>
    <row r="185" spans="1:8" s="4" customFormat="1" ht="27" customHeight="1" thickBot="1">
      <c r="A185" s="80" t="s">
        <v>106</v>
      </c>
      <c r="B185" s="81"/>
      <c r="C185" s="81"/>
      <c r="D185" s="81"/>
      <c r="E185" s="81"/>
      <c r="F185" s="81"/>
      <c r="G185" s="82"/>
      <c r="H185" s="56"/>
    </row>
    <row r="186" spans="1:8" s="4" customFormat="1" ht="27" customHeight="1">
      <c r="A186" s="75"/>
      <c r="B186" s="75"/>
      <c r="C186" s="75"/>
      <c r="D186" s="75"/>
      <c r="E186" s="75"/>
      <c r="F186" s="75"/>
      <c r="G186" s="75"/>
      <c r="H186" s="75"/>
    </row>
    <row r="187" spans="1:8" s="4" customFormat="1" ht="27" customHeight="1">
      <c r="A187" s="83" t="s">
        <v>103</v>
      </c>
      <c r="B187" s="83"/>
      <c r="C187" s="83"/>
      <c r="D187" s="83"/>
      <c r="E187" s="83"/>
      <c r="F187" s="83"/>
      <c r="G187" s="83"/>
      <c r="H187" s="83"/>
    </row>
    <row r="188" spans="1:8" s="4" customFormat="1" ht="27" customHeight="1">
      <c r="A188" s="87" t="s">
        <v>9</v>
      </c>
      <c r="B188" s="89" t="s">
        <v>0</v>
      </c>
      <c r="C188" s="90" t="s">
        <v>4</v>
      </c>
      <c r="D188" s="74" t="s">
        <v>2</v>
      </c>
      <c r="E188" s="74" t="s">
        <v>6</v>
      </c>
      <c r="F188" s="89" t="s">
        <v>5</v>
      </c>
      <c r="G188" s="92" t="s">
        <v>3</v>
      </c>
      <c r="H188" s="94" t="s">
        <v>7</v>
      </c>
    </row>
    <row r="189" spans="1:8" s="4" customFormat="1" ht="27" customHeight="1">
      <c r="A189" s="88"/>
      <c r="B189" s="89"/>
      <c r="C189" s="91"/>
      <c r="D189" s="74" t="s">
        <v>1</v>
      </c>
      <c r="E189" s="74" t="s">
        <v>1</v>
      </c>
      <c r="F189" s="89"/>
      <c r="G189" s="93"/>
      <c r="H189" s="95"/>
    </row>
    <row r="190" spans="1:8" s="4" customFormat="1" ht="27" customHeight="1">
      <c r="A190" s="48" t="s">
        <v>27</v>
      </c>
      <c r="B190" s="54" t="s">
        <v>42</v>
      </c>
      <c r="C190" s="63" t="s">
        <v>29</v>
      </c>
      <c r="D190" s="52">
        <v>1.88</v>
      </c>
      <c r="E190" s="52">
        <v>3.72</v>
      </c>
      <c r="F190" s="52">
        <v>17.35</v>
      </c>
      <c r="G190" s="52">
        <v>139.30000000000001</v>
      </c>
      <c r="H190" s="58">
        <v>3.96</v>
      </c>
    </row>
    <row r="191" spans="1:8" s="4" customFormat="1" ht="27" customHeight="1">
      <c r="A191" s="48" t="s">
        <v>17</v>
      </c>
      <c r="B191" s="54" t="s">
        <v>118</v>
      </c>
      <c r="C191" s="63">
        <v>210</v>
      </c>
      <c r="D191" s="52">
        <v>14.98</v>
      </c>
      <c r="E191" s="52">
        <v>13.99125</v>
      </c>
      <c r="F191" s="52">
        <v>34.125</v>
      </c>
      <c r="G191" s="52">
        <v>295.47000000000003</v>
      </c>
      <c r="H191" s="58">
        <v>62.35</v>
      </c>
    </row>
    <row r="192" spans="1:8" s="4" customFormat="1" ht="27" customHeight="1">
      <c r="A192" s="69" t="s">
        <v>48</v>
      </c>
      <c r="B192" s="70" t="s">
        <v>14</v>
      </c>
      <c r="C192" s="71" t="s">
        <v>29</v>
      </c>
      <c r="D192" s="72">
        <v>0.24</v>
      </c>
      <c r="E192" s="72">
        <v>0.05</v>
      </c>
      <c r="F192" s="72">
        <v>14.07</v>
      </c>
      <c r="G192" s="72">
        <v>55.606942799999999</v>
      </c>
      <c r="H192" s="58">
        <v>5.75</v>
      </c>
    </row>
    <row r="193" spans="1:8" s="4" customFormat="1" ht="27" customHeight="1">
      <c r="A193" s="50" t="s">
        <v>17</v>
      </c>
      <c r="B193" s="51" t="s">
        <v>10</v>
      </c>
      <c r="C193" s="67">
        <v>40</v>
      </c>
      <c r="D193" s="53">
        <v>2.4846153846153847</v>
      </c>
      <c r="E193" s="53">
        <v>0.42307692307692318</v>
      </c>
      <c r="F193" s="53">
        <v>15.176923076923076</v>
      </c>
      <c r="G193" s="53">
        <v>70.685519999999997</v>
      </c>
      <c r="H193" s="59">
        <v>2.94</v>
      </c>
    </row>
    <row r="194" spans="1:8" s="4" customFormat="1" ht="27" customHeight="1" thickBot="1">
      <c r="A194" s="27"/>
      <c r="B194" s="43" t="s">
        <v>56</v>
      </c>
      <c r="C194" s="73">
        <f>C190+C191+C192+C193</f>
        <v>650</v>
      </c>
      <c r="D194" s="44">
        <f>D190+D191+D192+D193</f>
        <v>19.584615384615383</v>
      </c>
      <c r="E194" s="44">
        <f>E190+E191+E192+E193</f>
        <v>18.184326923076924</v>
      </c>
      <c r="F194" s="44">
        <f t="shared" si="22" ref="F194:G194">F190+F191+F192+F193</f>
        <v>80.721923076923076</v>
      </c>
      <c r="G194" s="44">
        <f t="shared" si="22"/>
        <v>561.06246280000005</v>
      </c>
      <c r="H194" s="44">
        <f>H190+H191+H192+H193</f>
        <v>75</v>
      </c>
    </row>
    <row r="195" spans="1:8" s="4" customFormat="1" ht="27" customHeight="1" thickBot="1">
      <c r="A195" s="80" t="s">
        <v>105</v>
      </c>
      <c r="B195" s="81"/>
      <c r="C195" s="81"/>
      <c r="D195" s="81"/>
      <c r="E195" s="81"/>
      <c r="F195" s="81"/>
      <c r="G195" s="82"/>
      <c r="H195" s="56"/>
    </row>
    <row r="196" spans="1:8" s="4" customFormat="1" ht="27" customHeight="1">
      <c r="A196" s="75"/>
      <c r="B196" s="75"/>
      <c r="C196" s="75"/>
      <c r="D196" s="75"/>
      <c r="E196" s="75"/>
      <c r="F196" s="75"/>
      <c r="G196" s="75"/>
      <c r="H196" s="75"/>
    </row>
    <row r="197" spans="1:8" s="4" customFormat="1" ht="27" customHeight="1">
      <c r="A197" s="83" t="s">
        <v>102</v>
      </c>
      <c r="B197" s="83"/>
      <c r="C197" s="83"/>
      <c r="D197" s="83"/>
      <c r="E197" s="83"/>
      <c r="F197" s="83"/>
      <c r="G197" s="83"/>
      <c r="H197" s="83"/>
    </row>
    <row r="198" spans="1:8" s="4" customFormat="1" ht="27" customHeight="1">
      <c r="A198" s="87" t="s">
        <v>9</v>
      </c>
      <c r="B198" s="89" t="s">
        <v>0</v>
      </c>
      <c r="C198" s="90" t="s">
        <v>4</v>
      </c>
      <c r="D198" s="74" t="s">
        <v>2</v>
      </c>
      <c r="E198" s="74" t="s">
        <v>6</v>
      </c>
      <c r="F198" s="89" t="s">
        <v>5</v>
      </c>
      <c r="G198" s="92" t="s">
        <v>3</v>
      </c>
      <c r="H198" s="94" t="s">
        <v>7</v>
      </c>
    </row>
    <row r="199" spans="1:8" s="4" customFormat="1" ht="27" customHeight="1">
      <c r="A199" s="88"/>
      <c r="B199" s="89"/>
      <c r="C199" s="91"/>
      <c r="D199" s="74" t="s">
        <v>1</v>
      </c>
      <c r="E199" s="74" t="s">
        <v>1</v>
      </c>
      <c r="F199" s="89"/>
      <c r="G199" s="93"/>
      <c r="H199" s="95"/>
    </row>
    <row r="200" spans="1:8" s="4" customFormat="1" ht="27" customHeight="1">
      <c r="A200" s="48" t="s">
        <v>17</v>
      </c>
      <c r="B200" s="54" t="s">
        <v>76</v>
      </c>
      <c r="C200" s="63">
        <v>75</v>
      </c>
      <c r="D200" s="52">
        <v>6.04</v>
      </c>
      <c r="E200" s="52">
        <v>4.67</v>
      </c>
      <c r="F200" s="52">
        <v>42.24</v>
      </c>
      <c r="G200" s="52">
        <v>233.49</v>
      </c>
      <c r="H200" s="58">
        <v>14.28</v>
      </c>
    </row>
    <row r="201" spans="1:8" s="4" customFormat="1" ht="27" customHeight="1">
      <c r="A201" s="50" t="s">
        <v>59</v>
      </c>
      <c r="B201" s="51" t="s">
        <v>60</v>
      </c>
      <c r="C201" s="76" t="s">
        <v>29</v>
      </c>
      <c r="D201" s="53">
        <v>0.18</v>
      </c>
      <c r="E201" s="53">
        <v>0.04</v>
      </c>
      <c r="F201" s="53">
        <v>9.2100000000000009</v>
      </c>
      <c r="G201" s="53">
        <v>35.881222799999996</v>
      </c>
      <c r="H201" s="59">
        <v>2.64</v>
      </c>
    </row>
    <row r="202" spans="1:8" s="4" customFormat="1" ht="27" customHeight="1" thickBot="1">
      <c r="A202" s="27"/>
      <c r="B202" s="43" t="s">
        <v>56</v>
      </c>
      <c r="C202" s="73">
        <f>C200+C201</f>
        <v>275</v>
      </c>
      <c r="D202" s="44">
        <f>D200+D201</f>
        <v>6.22</v>
      </c>
      <c r="E202" s="44">
        <f t="shared" si="23" ref="E202">E200+E201</f>
        <v>4.71</v>
      </c>
      <c r="F202" s="44">
        <f t="shared" si="24" ref="F202">F200+F201</f>
        <v>51.45</v>
      </c>
      <c r="G202" s="44">
        <f t="shared" si="25" ref="G202">G200+G201</f>
        <v>269.3712228</v>
      </c>
      <c r="H202" s="44">
        <f t="shared" si="26" ref="H202">H200+H201</f>
        <v>16.919999999999998</v>
      </c>
    </row>
    <row r="203" spans="1:8" s="4" customFormat="1" ht="27" customHeight="1" thickBot="1">
      <c r="A203" s="80" t="s">
        <v>63</v>
      </c>
      <c r="B203" s="81"/>
      <c r="C203" s="81"/>
      <c r="D203" s="81"/>
      <c r="E203" s="81"/>
      <c r="F203" s="81"/>
      <c r="G203" s="82"/>
      <c r="H203" s="44"/>
    </row>
    <row r="204" spans="1:8" s="4" customFormat="1" ht="27" customHeight="1">
      <c r="A204" s="26"/>
      <c r="B204" s="3"/>
      <c r="C204" s="28"/>
      <c r="D204" s="24"/>
      <c r="E204" s="24"/>
      <c r="F204" s="24"/>
      <c r="G204" s="24"/>
      <c r="H204" s="55"/>
    </row>
    <row r="205" spans="1:8" s="24" customFormat="1" ht="27" customHeight="1">
      <c r="A205" s="85" t="s">
        <v>24</v>
      </c>
      <c r="B205" s="85"/>
      <c r="C205" s="28"/>
      <c r="D205" s="85" t="s">
        <v>11</v>
      </c>
      <c r="E205" s="85"/>
      <c r="F205" s="85"/>
      <c r="G205" s="85"/>
      <c r="H205" s="85"/>
    </row>
    <row r="206" spans="1:8" s="24" customFormat="1" ht="27" customHeight="1">
      <c r="A206" s="85" t="s">
        <v>12</v>
      </c>
      <c r="B206" s="85"/>
      <c r="C206" s="28"/>
      <c r="D206" s="85" t="s">
        <v>11</v>
      </c>
      <c r="E206" s="85"/>
      <c r="F206" s="85"/>
      <c r="G206" s="85"/>
      <c r="H206" s="85"/>
    </row>
    <row r="207" spans="1:8" s="24" customFormat="1" ht="30" customHeight="1">
      <c r="A207" s="35"/>
      <c r="B207" s="35"/>
      <c r="C207" s="28"/>
      <c r="D207" s="35"/>
      <c r="E207" s="35"/>
      <c r="F207" s="35"/>
      <c r="G207" s="35"/>
      <c r="H207" s="60"/>
    </row>
    <row r="208" spans="1:8" s="24" customFormat="1" ht="30" customHeight="1">
      <c r="A208" s="15"/>
      <c r="B208" s="15"/>
      <c r="E208" s="86" t="s">
        <v>16</v>
      </c>
      <c r="F208" s="86"/>
      <c r="G208" s="86"/>
      <c r="H208" s="86"/>
    </row>
    <row r="209" spans="1:8" s="24" customFormat="1" ht="30" customHeight="1">
      <c r="A209" s="11"/>
      <c r="B209" s="11"/>
      <c r="C209" s="86" t="s">
        <v>134</v>
      </c>
      <c r="D209" s="86"/>
      <c r="E209" s="86"/>
      <c r="F209" s="86"/>
      <c r="G209" s="86"/>
      <c r="H209" s="86"/>
    </row>
    <row r="210" spans="1:8" s="24" customFormat="1" ht="42.75" customHeight="1">
      <c r="A210" s="23"/>
      <c r="B210" s="42"/>
      <c r="C210" s="84" t="s">
        <v>133</v>
      </c>
      <c r="D210" s="84"/>
      <c r="E210" s="84"/>
      <c r="F210" s="84"/>
      <c r="G210" s="84"/>
      <c r="H210" s="84"/>
    </row>
    <row r="211" spans="1:8" s="24" customFormat="1" ht="30" customHeight="1">
      <c r="A211" s="101" t="s">
        <v>8</v>
      </c>
      <c r="B211" s="85"/>
      <c r="C211" s="85"/>
      <c r="D211" s="85"/>
      <c r="E211" s="85"/>
      <c r="F211" s="85"/>
      <c r="G211" s="85"/>
      <c r="H211" s="85"/>
    </row>
    <row r="212" spans="1:8" s="24" customFormat="1" ht="30" customHeight="1">
      <c r="A212" s="104" t="s">
        <v>62</v>
      </c>
      <c r="B212" s="85"/>
      <c r="C212" s="85"/>
      <c r="D212" s="85"/>
      <c r="E212" s="85"/>
      <c r="F212" s="85"/>
      <c r="G212" s="85"/>
      <c r="H212" s="85"/>
    </row>
    <row r="213" spans="1:8" s="24" customFormat="1" ht="30" customHeight="1">
      <c r="A213" s="105" t="s">
        <v>82</v>
      </c>
      <c r="B213" s="105"/>
      <c r="C213" s="105"/>
      <c r="D213" s="105"/>
      <c r="E213" s="105"/>
      <c r="F213" s="105"/>
      <c r="G213" s="105"/>
      <c r="H213" s="105"/>
    </row>
    <row r="214" spans="1:8" s="24" customFormat="1" ht="39.95" customHeight="1">
      <c r="A214" s="96" t="s">
        <v>104</v>
      </c>
      <c r="B214" s="96"/>
      <c r="C214" s="96"/>
      <c r="D214" s="96"/>
      <c r="E214" s="96"/>
      <c r="F214" s="96"/>
      <c r="G214" s="96"/>
      <c r="H214" s="96"/>
    </row>
    <row r="215" spans="1:8" ht="31.5" customHeight="1">
      <c r="A215" s="87" t="s">
        <v>9</v>
      </c>
      <c r="B215" s="89" t="s">
        <v>0</v>
      </c>
      <c r="C215" s="90" t="s">
        <v>4</v>
      </c>
      <c r="D215" s="46" t="s">
        <v>2</v>
      </c>
      <c r="E215" s="46" t="s">
        <v>6</v>
      </c>
      <c r="F215" s="89" t="s">
        <v>5</v>
      </c>
      <c r="G215" s="92" t="s">
        <v>3</v>
      </c>
      <c r="H215" s="94" t="s">
        <v>7</v>
      </c>
    </row>
    <row r="216" spans="1:8" ht="31.5" customHeight="1">
      <c r="A216" s="88"/>
      <c r="B216" s="89"/>
      <c r="C216" s="91"/>
      <c r="D216" s="19" t="s">
        <v>1</v>
      </c>
      <c r="E216" s="19" t="s">
        <v>1</v>
      </c>
      <c r="F216" s="89"/>
      <c r="G216" s="93"/>
      <c r="H216" s="95"/>
    </row>
    <row r="217" spans="1:8" s="39" customFormat="1" ht="30" customHeight="1">
      <c r="A217" s="48" t="s">
        <v>89</v>
      </c>
      <c r="B217" s="54" t="s">
        <v>90</v>
      </c>
      <c r="C217" s="63" t="s">
        <v>32</v>
      </c>
      <c r="D217" s="52">
        <v>0.78</v>
      </c>
      <c r="E217" s="52">
        <v>3.12</v>
      </c>
      <c r="F217" s="52">
        <v>5.64</v>
      </c>
      <c r="G217" s="52">
        <v>52.44</v>
      </c>
      <c r="H217" s="58">
        <v>12.96</v>
      </c>
    </row>
    <row r="218" spans="1:8" s="39" customFormat="1" ht="30" customHeight="1">
      <c r="A218" s="48" t="s">
        <v>43</v>
      </c>
      <c r="B218" s="54" t="s">
        <v>20</v>
      </c>
      <c r="C218" s="63" t="s">
        <v>29</v>
      </c>
      <c r="D218" s="52">
        <v>1.76</v>
      </c>
      <c r="E218" s="52">
        <v>3.25</v>
      </c>
      <c r="F218" s="52">
        <v>15.30</v>
      </c>
      <c r="G218" s="52">
        <v>111.62</v>
      </c>
      <c r="H218" s="58">
        <v>13.96</v>
      </c>
    </row>
    <row r="219" spans="1:8" s="39" customFormat="1" ht="30" customHeight="1">
      <c r="A219" s="48" t="s">
        <v>50</v>
      </c>
      <c r="B219" s="54" t="s">
        <v>98</v>
      </c>
      <c r="C219" s="63">
        <v>70</v>
      </c>
      <c r="D219" s="52">
        <v>10.605</v>
      </c>
      <c r="E219" s="52">
        <v>7.8889999999999993</v>
      </c>
      <c r="F219" s="52">
        <v>12.012</v>
      </c>
      <c r="G219" s="52">
        <v>142.73699999999999</v>
      </c>
      <c r="H219" s="58">
        <v>45.62</v>
      </c>
    </row>
    <row r="220" spans="1:8" s="39" customFormat="1" ht="30" customHeight="1">
      <c r="A220" s="48" t="s">
        <v>26</v>
      </c>
      <c r="B220" s="54" t="s">
        <v>96</v>
      </c>
      <c r="C220" s="63" t="s">
        <v>65</v>
      </c>
      <c r="D220" s="52">
        <v>5.16</v>
      </c>
      <c r="E220" s="52">
        <v>6</v>
      </c>
      <c r="F220" s="52">
        <v>31.46</v>
      </c>
      <c r="G220" s="52">
        <v>200.05611074999996</v>
      </c>
      <c r="H220" s="58">
        <v>15.48</v>
      </c>
    </row>
    <row r="221" spans="1:8" s="39" customFormat="1" ht="30" customHeight="1">
      <c r="A221" s="48" t="s">
        <v>59</v>
      </c>
      <c r="B221" s="54" t="s">
        <v>122</v>
      </c>
      <c r="C221" s="63" t="s">
        <v>29</v>
      </c>
      <c r="D221" s="52">
        <v>0.18</v>
      </c>
      <c r="E221" s="52">
        <v>0.04</v>
      </c>
      <c r="F221" s="52">
        <v>9.2100000000000009</v>
      </c>
      <c r="G221" s="52">
        <v>35.881222799999996</v>
      </c>
      <c r="H221" s="58">
        <v>2.64</v>
      </c>
    </row>
    <row r="222" spans="1:8" s="39" customFormat="1" ht="30" customHeight="1">
      <c r="A222" s="48" t="s">
        <v>17</v>
      </c>
      <c r="B222" s="54" t="s">
        <v>13</v>
      </c>
      <c r="C222" s="63">
        <v>20</v>
      </c>
      <c r="D222" s="52">
        <v>1.4279069767441859</v>
      </c>
      <c r="E222" s="52">
        <v>0.13953488372093023</v>
      </c>
      <c r="F222" s="52">
        <v>9.4279069767441861</v>
      </c>
      <c r="G222" s="52">
        <v>44.783619999999992</v>
      </c>
      <c r="H222" s="58">
        <v>1.62</v>
      </c>
    </row>
    <row r="223" spans="1:8" s="38" customFormat="1" ht="30" customHeight="1">
      <c r="A223" s="50" t="s">
        <v>17</v>
      </c>
      <c r="B223" s="51" t="s">
        <v>10</v>
      </c>
      <c r="C223" s="67">
        <v>20</v>
      </c>
      <c r="D223" s="53">
        <v>1.2423076923076923</v>
      </c>
      <c r="E223" s="53">
        <v>0.21153846153846159</v>
      </c>
      <c r="F223" s="53">
        <v>7.5884615384615381</v>
      </c>
      <c r="G223" s="53">
        <v>35.342759999999998</v>
      </c>
      <c r="H223" s="59">
        <v>1.47</v>
      </c>
    </row>
    <row r="224" spans="1:8" s="45" customFormat="1" ht="27" customHeight="1" thickBot="1">
      <c r="A224" s="43"/>
      <c r="B224" s="43" t="s">
        <v>56</v>
      </c>
      <c r="C224" s="73">
        <f>C219+C220+C222+C223+C217+C218+C221</f>
        <v>720</v>
      </c>
      <c r="D224" s="44">
        <f>SUM(D217:D223)</f>
        <v>21.15521466905188</v>
      </c>
      <c r="E224" s="44">
        <f t="shared" si="27" ref="E224:H224">SUM(E217:E223)</f>
        <v>20.65007334525939</v>
      </c>
      <c r="F224" s="44">
        <f t="shared" si="27"/>
        <v>90.638368515205741</v>
      </c>
      <c r="G224" s="44">
        <f t="shared" si="27"/>
        <v>622.86071355000001</v>
      </c>
      <c r="H224" s="44">
        <f t="shared" si="27"/>
        <v>93.75</v>
      </c>
    </row>
    <row r="225" spans="1:8" s="4" customFormat="1" ht="27" customHeight="1" thickBot="1">
      <c r="A225" s="80" t="s">
        <v>106</v>
      </c>
      <c r="B225" s="81"/>
      <c r="C225" s="81"/>
      <c r="D225" s="81"/>
      <c r="E225" s="81"/>
      <c r="F225" s="81"/>
      <c r="G225" s="82"/>
      <c r="H225" s="56"/>
    </row>
    <row r="226" spans="1:8" s="4" customFormat="1" ht="27" customHeight="1">
      <c r="A226" s="75"/>
      <c r="B226" s="75"/>
      <c r="C226" s="75"/>
      <c r="D226" s="75"/>
      <c r="E226" s="75"/>
      <c r="F226" s="75"/>
      <c r="G226" s="75"/>
      <c r="H226" s="75"/>
    </row>
    <row r="227" spans="1:8" s="4" customFormat="1" ht="27" customHeight="1">
      <c r="A227" s="83" t="s">
        <v>103</v>
      </c>
      <c r="B227" s="83"/>
      <c r="C227" s="83"/>
      <c r="D227" s="83"/>
      <c r="E227" s="83"/>
      <c r="F227" s="83"/>
      <c r="G227" s="83"/>
      <c r="H227" s="83"/>
    </row>
    <row r="228" spans="1:8" s="4" customFormat="1" ht="27" customHeight="1">
      <c r="A228" s="87" t="s">
        <v>9</v>
      </c>
      <c r="B228" s="89" t="s">
        <v>0</v>
      </c>
      <c r="C228" s="90" t="s">
        <v>4</v>
      </c>
      <c r="D228" s="74" t="s">
        <v>2</v>
      </c>
      <c r="E228" s="74" t="s">
        <v>6</v>
      </c>
      <c r="F228" s="89" t="s">
        <v>5</v>
      </c>
      <c r="G228" s="92" t="s">
        <v>3</v>
      </c>
      <c r="H228" s="94" t="s">
        <v>7</v>
      </c>
    </row>
    <row r="229" spans="1:8" s="4" customFormat="1" ht="27" customHeight="1">
      <c r="A229" s="88"/>
      <c r="B229" s="89"/>
      <c r="C229" s="91"/>
      <c r="D229" s="74" t="s">
        <v>1</v>
      </c>
      <c r="E229" s="74" t="s">
        <v>1</v>
      </c>
      <c r="F229" s="89"/>
      <c r="G229" s="93"/>
      <c r="H229" s="95"/>
    </row>
    <row r="230" spans="1:8" s="4" customFormat="1" ht="27" customHeight="1">
      <c r="A230" s="48" t="s">
        <v>43</v>
      </c>
      <c r="B230" s="54" t="s">
        <v>20</v>
      </c>
      <c r="C230" s="63" t="s">
        <v>29</v>
      </c>
      <c r="D230" s="52">
        <v>1.76</v>
      </c>
      <c r="E230" s="52">
        <v>3.25</v>
      </c>
      <c r="F230" s="52">
        <v>15.30</v>
      </c>
      <c r="G230" s="52">
        <v>111.62</v>
      </c>
      <c r="H230" s="58">
        <v>13.96</v>
      </c>
    </row>
    <row r="231" spans="1:8" s="4" customFormat="1" ht="27" customHeight="1">
      <c r="A231" s="48" t="s">
        <v>50</v>
      </c>
      <c r="B231" s="54" t="s">
        <v>98</v>
      </c>
      <c r="C231" s="63">
        <v>60</v>
      </c>
      <c r="D231" s="52">
        <v>9.0900000000000016</v>
      </c>
      <c r="E231" s="52">
        <v>6.7619999999999996</v>
      </c>
      <c r="F231" s="52">
        <v>10.296000000000001</v>
      </c>
      <c r="G231" s="52">
        <v>122.34599999999999</v>
      </c>
      <c r="H231" s="58">
        <v>39.10</v>
      </c>
    </row>
    <row r="232" spans="1:8" s="4" customFormat="1" ht="27" customHeight="1">
      <c r="A232" s="69" t="s">
        <v>26</v>
      </c>
      <c r="B232" s="70" t="s">
        <v>96</v>
      </c>
      <c r="C232" s="71" t="s">
        <v>65</v>
      </c>
      <c r="D232" s="72">
        <v>5.16</v>
      </c>
      <c r="E232" s="72">
        <v>6</v>
      </c>
      <c r="F232" s="72">
        <v>31.46</v>
      </c>
      <c r="G232" s="72">
        <v>200.05611074999996</v>
      </c>
      <c r="H232" s="58">
        <v>15.48</v>
      </c>
    </row>
    <row r="233" spans="1:8" s="4" customFormat="1" ht="27" customHeight="1">
      <c r="A233" s="48" t="s">
        <v>59</v>
      </c>
      <c r="B233" s="54" t="s">
        <v>122</v>
      </c>
      <c r="C233" s="63" t="s">
        <v>29</v>
      </c>
      <c r="D233" s="52">
        <v>0.18</v>
      </c>
      <c r="E233" s="52">
        <v>0.04</v>
      </c>
      <c r="F233" s="52">
        <v>9.2100000000000009</v>
      </c>
      <c r="G233" s="52">
        <v>35.881222799999996</v>
      </c>
      <c r="H233" s="58">
        <v>2.64</v>
      </c>
    </row>
    <row r="234" spans="1:8" s="4" customFormat="1" ht="27" customHeight="1">
      <c r="A234" s="48" t="s">
        <v>17</v>
      </c>
      <c r="B234" s="54" t="s">
        <v>13</v>
      </c>
      <c r="C234" s="63">
        <v>29</v>
      </c>
      <c r="D234" s="52">
        <v>2.0704651162790695</v>
      </c>
      <c r="E234" s="52">
        <v>0.20232558139534884</v>
      </c>
      <c r="F234" s="52">
        <v>13.67046511627907</v>
      </c>
      <c r="G234" s="52">
        <v>64.936248999999989</v>
      </c>
      <c r="H234" s="58">
        <v>2.35</v>
      </c>
    </row>
    <row r="235" spans="1:8" s="4" customFormat="1" ht="27" customHeight="1">
      <c r="A235" s="50" t="s">
        <v>17</v>
      </c>
      <c r="B235" s="51" t="s">
        <v>10</v>
      </c>
      <c r="C235" s="67">
        <v>20</v>
      </c>
      <c r="D235" s="53">
        <v>1.2423076923076923</v>
      </c>
      <c r="E235" s="53">
        <v>0.21153846153846159</v>
      </c>
      <c r="F235" s="53">
        <v>7.5884615384615381</v>
      </c>
      <c r="G235" s="53">
        <v>35.342759999999998</v>
      </c>
      <c r="H235" s="59">
        <v>1.47</v>
      </c>
    </row>
    <row r="236" spans="1:8" s="4" customFormat="1" ht="27" customHeight="1" thickBot="1">
      <c r="A236" s="27"/>
      <c r="B236" s="43" t="s">
        <v>56</v>
      </c>
      <c r="C236" s="73">
        <f>C230+C231+C232+C233+C235+C234</f>
        <v>659</v>
      </c>
      <c r="D236" s="44">
        <f>D230+D231+D232+D233+D235+D234</f>
        <v>19.502772808586766</v>
      </c>
      <c r="E236" s="44">
        <f t="shared" si="28" ref="E236:F236">E230+E231+E232+E233+E235+E234</f>
        <v>16.465864042933809</v>
      </c>
      <c r="F236" s="44">
        <f t="shared" si="28"/>
        <v>87.524926654740625</v>
      </c>
      <c r="G236" s="44">
        <f>G230+G231+G232+G233+G235+G234</f>
        <v>570.18234254999993</v>
      </c>
      <c r="H236" s="44">
        <f>H230+H231+H232+H233+H235+H234</f>
        <v>75</v>
      </c>
    </row>
    <row r="237" spans="1:8" s="4" customFormat="1" ht="27" customHeight="1" thickBot="1">
      <c r="A237" s="80" t="s">
        <v>105</v>
      </c>
      <c r="B237" s="81"/>
      <c r="C237" s="81"/>
      <c r="D237" s="81"/>
      <c r="E237" s="81"/>
      <c r="F237" s="81"/>
      <c r="G237" s="82"/>
      <c r="H237" s="56"/>
    </row>
    <row r="238" spans="1:8" s="4" customFormat="1" ht="27" customHeight="1">
      <c r="A238" s="75"/>
      <c r="B238" s="75"/>
      <c r="C238" s="75"/>
      <c r="D238" s="75"/>
      <c r="E238" s="75"/>
      <c r="F238" s="75"/>
      <c r="G238" s="75"/>
      <c r="H238" s="75"/>
    </row>
    <row r="239" spans="1:8" s="4" customFormat="1" ht="27" customHeight="1">
      <c r="A239" s="83" t="s">
        <v>102</v>
      </c>
      <c r="B239" s="83"/>
      <c r="C239" s="83"/>
      <c r="D239" s="83"/>
      <c r="E239" s="83"/>
      <c r="F239" s="83"/>
      <c r="G239" s="83"/>
      <c r="H239" s="83"/>
    </row>
    <row r="240" spans="1:8" s="4" customFormat="1" ht="27" customHeight="1">
      <c r="A240" s="87" t="s">
        <v>9</v>
      </c>
      <c r="B240" s="89" t="s">
        <v>0</v>
      </c>
      <c r="C240" s="90" t="s">
        <v>4</v>
      </c>
      <c r="D240" s="74" t="s">
        <v>2</v>
      </c>
      <c r="E240" s="74" t="s">
        <v>6</v>
      </c>
      <c r="F240" s="89" t="s">
        <v>5</v>
      </c>
      <c r="G240" s="92" t="s">
        <v>3</v>
      </c>
      <c r="H240" s="94" t="s">
        <v>7</v>
      </c>
    </row>
    <row r="241" spans="1:8" s="4" customFormat="1" ht="27" customHeight="1">
      <c r="A241" s="88"/>
      <c r="B241" s="89"/>
      <c r="C241" s="91"/>
      <c r="D241" s="74" t="s">
        <v>1</v>
      </c>
      <c r="E241" s="74" t="s">
        <v>1</v>
      </c>
      <c r="F241" s="89"/>
      <c r="G241" s="93"/>
      <c r="H241" s="95"/>
    </row>
    <row r="242" spans="1:8" s="4" customFormat="1" ht="27" customHeight="1">
      <c r="A242" s="48" t="s">
        <v>17</v>
      </c>
      <c r="B242" s="54" t="s">
        <v>76</v>
      </c>
      <c r="C242" s="63">
        <v>75</v>
      </c>
      <c r="D242" s="52">
        <v>6.04</v>
      </c>
      <c r="E242" s="52">
        <v>4.67</v>
      </c>
      <c r="F242" s="52">
        <v>42.24</v>
      </c>
      <c r="G242" s="52">
        <v>233.49</v>
      </c>
      <c r="H242" s="58">
        <v>11.17</v>
      </c>
    </row>
    <row r="243" spans="1:8" s="4" customFormat="1" ht="27" customHeight="1">
      <c r="A243" s="50" t="s">
        <v>48</v>
      </c>
      <c r="B243" s="51" t="s">
        <v>14</v>
      </c>
      <c r="C243" s="76" t="s">
        <v>29</v>
      </c>
      <c r="D243" s="53">
        <v>0.24</v>
      </c>
      <c r="E243" s="53">
        <v>0.05</v>
      </c>
      <c r="F243" s="53">
        <v>14.07</v>
      </c>
      <c r="G243" s="53">
        <v>55.606942799999999</v>
      </c>
      <c r="H243" s="59">
        <v>5.75</v>
      </c>
    </row>
    <row r="244" spans="1:8" s="4" customFormat="1" ht="27" customHeight="1" thickBot="1">
      <c r="A244" s="27"/>
      <c r="B244" s="43" t="s">
        <v>56</v>
      </c>
      <c r="C244" s="73">
        <f>C242+C243</f>
        <v>275</v>
      </c>
      <c r="D244" s="44">
        <f>D242+D243</f>
        <v>6.28</v>
      </c>
      <c r="E244" s="44">
        <f t="shared" si="29" ref="E244">E242+E243</f>
        <v>4.72</v>
      </c>
      <c r="F244" s="44">
        <f t="shared" si="30" ref="F244">F242+F243</f>
        <v>56.31</v>
      </c>
      <c r="G244" s="44">
        <f t="shared" si="31" ref="G244">G242+G243</f>
        <v>289.09694280000002</v>
      </c>
      <c r="H244" s="44">
        <f t="shared" si="32" ref="H244">H242+H243</f>
        <v>16.920000000000002</v>
      </c>
    </row>
    <row r="245" spans="1:8" s="4" customFormat="1" ht="27" customHeight="1" thickBot="1">
      <c r="A245" s="80" t="s">
        <v>63</v>
      </c>
      <c r="B245" s="81"/>
      <c r="C245" s="81"/>
      <c r="D245" s="81"/>
      <c r="E245" s="81"/>
      <c r="F245" s="81"/>
      <c r="G245" s="82"/>
      <c r="H245" s="44"/>
    </row>
    <row r="246" spans="5:7" ht="27" customHeight="1">
      <c r="E246" s="24"/>
      <c r="F246" s="24"/>
      <c r="G246" s="24"/>
    </row>
    <row r="247" spans="1:8" s="12" customFormat="1" ht="27" customHeight="1">
      <c r="A247" s="85" t="s">
        <v>24</v>
      </c>
      <c r="B247" s="85"/>
      <c r="C247" s="9"/>
      <c r="D247" s="85" t="s">
        <v>11</v>
      </c>
      <c r="E247" s="85"/>
      <c r="F247" s="85"/>
      <c r="G247" s="85"/>
      <c r="H247" s="85"/>
    </row>
    <row r="248" spans="1:8" ht="27" customHeight="1">
      <c r="A248" s="85" t="s">
        <v>12</v>
      </c>
      <c r="B248" s="85"/>
      <c r="D248" s="85" t="s">
        <v>11</v>
      </c>
      <c r="E248" s="85"/>
      <c r="F248" s="85"/>
      <c r="G248" s="85"/>
      <c r="H248" s="85"/>
    </row>
    <row r="249" spans="1:8" s="24" customFormat="1" ht="30" customHeight="1">
      <c r="A249" s="35"/>
      <c r="B249" s="35"/>
      <c r="C249" s="28"/>
      <c r="D249" s="35"/>
      <c r="E249" s="35"/>
      <c r="F249" s="35"/>
      <c r="G249" s="35"/>
      <c r="H249" s="60"/>
    </row>
    <row r="250" spans="1:8" s="13" customFormat="1" ht="30" customHeight="1">
      <c r="A250" s="15"/>
      <c r="B250" s="15"/>
      <c r="C250" s="24"/>
      <c r="D250" s="24"/>
      <c r="E250" s="86" t="s">
        <v>16</v>
      </c>
      <c r="F250" s="86"/>
      <c r="G250" s="86"/>
      <c r="H250" s="86"/>
    </row>
    <row r="251" spans="1:8" s="24" customFormat="1" ht="30" customHeight="1">
      <c r="A251" s="11"/>
      <c r="B251" s="11"/>
      <c r="C251" s="86" t="s">
        <v>134</v>
      </c>
      <c r="D251" s="86"/>
      <c r="E251" s="86"/>
      <c r="F251" s="86"/>
      <c r="G251" s="86"/>
      <c r="H251" s="86"/>
    </row>
    <row r="252" spans="1:8" ht="37.5" customHeight="1">
      <c r="A252" s="23"/>
      <c r="B252" s="42"/>
      <c r="C252" s="84" t="s">
        <v>133</v>
      </c>
      <c r="D252" s="84"/>
      <c r="E252" s="84"/>
      <c r="F252" s="84"/>
      <c r="G252" s="84"/>
      <c r="H252" s="84"/>
    </row>
    <row r="253" spans="1:8" s="8" customFormat="1" ht="30" customHeight="1">
      <c r="A253" s="101" t="s">
        <v>8</v>
      </c>
      <c r="B253" s="85"/>
      <c r="C253" s="85"/>
      <c r="D253" s="85"/>
      <c r="E253" s="85"/>
      <c r="F253" s="85"/>
      <c r="G253" s="85"/>
      <c r="H253" s="85"/>
    </row>
    <row r="254" spans="1:8" ht="30" customHeight="1">
      <c r="A254" s="104" t="s">
        <v>62</v>
      </c>
      <c r="B254" s="85"/>
      <c r="C254" s="85"/>
      <c r="D254" s="85"/>
      <c r="E254" s="85"/>
      <c r="F254" s="85"/>
      <c r="G254" s="85"/>
      <c r="H254" s="85"/>
    </row>
    <row r="255" spans="1:8" s="4" customFormat="1" ht="30" customHeight="1">
      <c r="A255" s="85" t="s">
        <v>83</v>
      </c>
      <c r="B255" s="85"/>
      <c r="C255" s="85"/>
      <c r="D255" s="85"/>
      <c r="E255" s="85"/>
      <c r="F255" s="85"/>
      <c r="G255" s="85"/>
      <c r="H255" s="85"/>
    </row>
    <row r="256" spans="1:8" s="24" customFormat="1" ht="39.95" customHeight="1">
      <c r="A256" s="96" t="s">
        <v>104</v>
      </c>
      <c r="B256" s="96"/>
      <c r="C256" s="96"/>
      <c r="D256" s="96"/>
      <c r="E256" s="96"/>
      <c r="F256" s="96"/>
      <c r="G256" s="96"/>
      <c r="H256" s="96"/>
    </row>
    <row r="257" spans="1:8" ht="32.25" customHeight="1">
      <c r="A257" s="87" t="s">
        <v>9</v>
      </c>
      <c r="B257" s="89" t="s">
        <v>0</v>
      </c>
      <c r="C257" s="90" t="s">
        <v>4</v>
      </c>
      <c r="D257" s="46" t="s">
        <v>2</v>
      </c>
      <c r="E257" s="46" t="s">
        <v>6</v>
      </c>
      <c r="F257" s="89" t="s">
        <v>5</v>
      </c>
      <c r="G257" s="92" t="s">
        <v>3</v>
      </c>
      <c r="H257" s="94" t="s">
        <v>7</v>
      </c>
    </row>
    <row r="258" spans="1:8" ht="24.95" customHeight="1">
      <c r="A258" s="88"/>
      <c r="B258" s="89"/>
      <c r="C258" s="91"/>
      <c r="D258" s="20" t="s">
        <v>1</v>
      </c>
      <c r="E258" s="20" t="s">
        <v>1</v>
      </c>
      <c r="F258" s="89"/>
      <c r="G258" s="93"/>
      <c r="H258" s="103"/>
    </row>
    <row r="259" spans="1:8" s="24" customFormat="1" ht="30" customHeight="1">
      <c r="A259" s="48" t="s">
        <v>45</v>
      </c>
      <c r="B259" s="54" t="s">
        <v>46</v>
      </c>
      <c r="C259" s="63" t="s">
        <v>29</v>
      </c>
      <c r="D259" s="52">
        <v>1.62</v>
      </c>
      <c r="E259" s="52">
        <v>5.87</v>
      </c>
      <c r="F259" s="52">
        <v>18.30</v>
      </c>
      <c r="G259" s="52">
        <v>141.50</v>
      </c>
      <c r="H259" s="58">
        <v>12.75</v>
      </c>
    </row>
    <row r="260" spans="1:8" s="39" customFormat="1" ht="30" customHeight="1">
      <c r="A260" s="48" t="s">
        <v>47</v>
      </c>
      <c r="B260" s="54" t="s">
        <v>97</v>
      </c>
      <c r="C260" s="63">
        <v>80</v>
      </c>
      <c r="D260" s="52">
        <v>12.95</v>
      </c>
      <c r="E260" s="52">
        <v>10.327999999999999</v>
      </c>
      <c r="F260" s="52">
        <v>16.544</v>
      </c>
      <c r="G260" s="52">
        <v>195.91199999999998</v>
      </c>
      <c r="H260" s="58">
        <v>62.24</v>
      </c>
    </row>
    <row r="261" spans="1:8" s="39" customFormat="1" ht="30" customHeight="1">
      <c r="A261" s="48" t="s">
        <v>25</v>
      </c>
      <c r="B261" s="54" t="s">
        <v>21</v>
      </c>
      <c r="C261" s="63">
        <v>180</v>
      </c>
      <c r="D261" s="52">
        <v>5.76</v>
      </c>
      <c r="E261" s="52">
        <v>5.8320000000000007</v>
      </c>
      <c r="F261" s="52">
        <v>25.20</v>
      </c>
      <c r="G261" s="52">
        <v>175.50</v>
      </c>
      <c r="H261" s="58">
        <v>9.9600000000000009</v>
      </c>
    </row>
    <row r="262" spans="1:8" s="39" customFormat="1" ht="30" customHeight="1">
      <c r="A262" s="48" t="s">
        <v>35</v>
      </c>
      <c r="B262" s="54" t="s">
        <v>15</v>
      </c>
      <c r="C262" s="63" t="s">
        <v>29</v>
      </c>
      <c r="D262" s="52">
        <v>0.21</v>
      </c>
      <c r="E262" s="52">
        <v>0.01</v>
      </c>
      <c r="F262" s="52">
        <v>13.42</v>
      </c>
      <c r="G262" s="52">
        <v>51.25</v>
      </c>
      <c r="H262" s="58">
        <v>5.72</v>
      </c>
    </row>
    <row r="263" spans="1:8" s="39" customFormat="1" ht="30" customHeight="1">
      <c r="A263" s="50" t="s">
        <v>17</v>
      </c>
      <c r="B263" s="51" t="s">
        <v>10</v>
      </c>
      <c r="C263" s="67">
        <v>42</v>
      </c>
      <c r="D263" s="53">
        <v>2.6088461538461538</v>
      </c>
      <c r="E263" s="53">
        <v>0.44423076923076932</v>
      </c>
      <c r="F263" s="53">
        <v>15.93576923076923</v>
      </c>
      <c r="G263" s="53">
        <v>74.219796000000002</v>
      </c>
      <c r="H263" s="59">
        <v>3.08</v>
      </c>
    </row>
    <row r="264" spans="2:8" s="43" customFormat="1" ht="27" customHeight="1" thickBot="1">
      <c r="B264" s="43" t="s">
        <v>56</v>
      </c>
      <c r="C264" s="73">
        <f>C259+C260+C261+C262+C263</f>
        <v>702</v>
      </c>
      <c r="D264" s="44">
        <f>D260+D261+D262+D263+D259</f>
        <v>23.148846153846158</v>
      </c>
      <c r="E264" s="44">
        <f>E260+E261+E262+E263+E259</f>
        <v>22.484230769230773</v>
      </c>
      <c r="F264" s="44">
        <f>F260+F261+F262+F263+F259</f>
        <v>89.399769230769223</v>
      </c>
      <c r="G264" s="44">
        <f>G260+G261+G262+G263+G259</f>
        <v>638.38179600000001</v>
      </c>
      <c r="H264" s="44">
        <f>H260+H261+H262+H263+H259</f>
        <v>93.75</v>
      </c>
    </row>
    <row r="265" spans="1:8" s="4" customFormat="1" ht="27" customHeight="1" thickBot="1">
      <c r="A265" s="80" t="s">
        <v>106</v>
      </c>
      <c r="B265" s="81"/>
      <c r="C265" s="81"/>
      <c r="D265" s="81"/>
      <c r="E265" s="81"/>
      <c r="F265" s="81"/>
      <c r="G265" s="82"/>
      <c r="H265" s="56"/>
    </row>
    <row r="266" spans="1:8" s="4" customFormat="1" ht="27" customHeight="1">
      <c r="A266" s="75"/>
      <c r="B266" s="75"/>
      <c r="C266" s="75"/>
      <c r="D266" s="75"/>
      <c r="E266" s="75"/>
      <c r="F266" s="75"/>
      <c r="G266" s="75"/>
      <c r="H266" s="75"/>
    </row>
    <row r="267" spans="1:8" s="4" customFormat="1" ht="27" customHeight="1">
      <c r="A267" s="83" t="s">
        <v>103</v>
      </c>
      <c r="B267" s="83"/>
      <c r="C267" s="83"/>
      <c r="D267" s="83"/>
      <c r="E267" s="83"/>
      <c r="F267" s="83"/>
      <c r="G267" s="83"/>
      <c r="H267" s="83"/>
    </row>
    <row r="268" spans="1:8" s="4" customFormat="1" ht="27" customHeight="1">
      <c r="A268" s="87" t="s">
        <v>9</v>
      </c>
      <c r="B268" s="89" t="s">
        <v>0</v>
      </c>
      <c r="C268" s="90" t="s">
        <v>4</v>
      </c>
      <c r="D268" s="74" t="s">
        <v>2</v>
      </c>
      <c r="E268" s="74" t="s">
        <v>6</v>
      </c>
      <c r="F268" s="89" t="s">
        <v>5</v>
      </c>
      <c r="G268" s="92" t="s">
        <v>3</v>
      </c>
      <c r="H268" s="94" t="s">
        <v>7</v>
      </c>
    </row>
    <row r="269" spans="1:8" s="4" customFormat="1" ht="27" customHeight="1">
      <c r="A269" s="88"/>
      <c r="B269" s="89"/>
      <c r="C269" s="91"/>
      <c r="D269" s="74" t="s">
        <v>1</v>
      </c>
      <c r="E269" s="74" t="s">
        <v>1</v>
      </c>
      <c r="F269" s="89"/>
      <c r="G269" s="93"/>
      <c r="H269" s="95"/>
    </row>
    <row r="270" spans="1:8" s="4" customFormat="1" ht="27" customHeight="1">
      <c r="A270" s="48" t="s">
        <v>45</v>
      </c>
      <c r="B270" s="54" t="s">
        <v>46</v>
      </c>
      <c r="C270" s="63" t="s">
        <v>29</v>
      </c>
      <c r="D270" s="52">
        <v>1.62</v>
      </c>
      <c r="E270" s="52">
        <v>5.87</v>
      </c>
      <c r="F270" s="52">
        <v>18.30</v>
      </c>
      <c r="G270" s="52">
        <v>141.50</v>
      </c>
      <c r="H270" s="58">
        <v>12.75</v>
      </c>
    </row>
    <row r="271" spans="1:8" s="4" customFormat="1" ht="27" customHeight="1">
      <c r="A271" s="48" t="s">
        <v>47</v>
      </c>
      <c r="B271" s="54" t="s">
        <v>97</v>
      </c>
      <c r="C271" s="63">
        <v>60</v>
      </c>
      <c r="D271" s="52">
        <v>9.7125</v>
      </c>
      <c r="E271" s="52">
        <v>7.7459999999999996</v>
      </c>
      <c r="F271" s="52">
        <v>12.407999999999999</v>
      </c>
      <c r="G271" s="52">
        <v>146.934</v>
      </c>
      <c r="H271" s="58">
        <v>46.71</v>
      </c>
    </row>
    <row r="272" spans="1:8" s="4" customFormat="1" ht="27" customHeight="1">
      <c r="A272" s="69" t="s">
        <v>25</v>
      </c>
      <c r="B272" s="70" t="s">
        <v>21</v>
      </c>
      <c r="C272" s="71">
        <v>170</v>
      </c>
      <c r="D272" s="72">
        <v>5.44</v>
      </c>
      <c r="E272" s="72">
        <v>5.5080000000000009</v>
      </c>
      <c r="F272" s="72">
        <v>23.80</v>
      </c>
      <c r="G272" s="72">
        <v>165.75</v>
      </c>
      <c r="H272" s="58">
        <v>9.41</v>
      </c>
    </row>
    <row r="273" spans="1:8" s="4" customFormat="1" ht="27" customHeight="1">
      <c r="A273" s="48" t="s">
        <v>59</v>
      </c>
      <c r="B273" s="54" t="s">
        <v>60</v>
      </c>
      <c r="C273" s="63" t="s">
        <v>29</v>
      </c>
      <c r="D273" s="52">
        <v>0.18</v>
      </c>
      <c r="E273" s="52">
        <v>0.04</v>
      </c>
      <c r="F273" s="52">
        <v>9.2100000000000009</v>
      </c>
      <c r="G273" s="52">
        <v>35.881222799999996</v>
      </c>
      <c r="H273" s="58">
        <v>2.64</v>
      </c>
    </row>
    <row r="274" spans="1:8" s="4" customFormat="1" ht="27" customHeight="1">
      <c r="A274" s="48" t="s">
        <v>17</v>
      </c>
      <c r="B274" s="54" t="s">
        <v>13</v>
      </c>
      <c r="C274" s="63">
        <v>25</v>
      </c>
      <c r="D274" s="52">
        <v>1.7848837209302322</v>
      </c>
      <c r="E274" s="52">
        <v>0.1744186046511628</v>
      </c>
      <c r="F274" s="52">
        <v>11.784883720930232</v>
      </c>
      <c r="G274" s="52">
        <v>55.979524999999988</v>
      </c>
      <c r="H274" s="58">
        <v>2.02</v>
      </c>
    </row>
    <row r="275" spans="1:8" s="4" customFormat="1" ht="27" customHeight="1">
      <c r="A275" s="50" t="s">
        <v>17</v>
      </c>
      <c r="B275" s="51" t="s">
        <v>10</v>
      </c>
      <c r="C275" s="67">
        <v>20</v>
      </c>
      <c r="D275" s="53">
        <v>1.2423076923076923</v>
      </c>
      <c r="E275" s="53">
        <v>0.21153846153846159</v>
      </c>
      <c r="F275" s="53">
        <v>7.5884615384615381</v>
      </c>
      <c r="G275" s="53">
        <v>35.342759999999998</v>
      </c>
      <c r="H275" s="59">
        <v>1.47</v>
      </c>
    </row>
    <row r="276" spans="1:8" s="4" customFormat="1" ht="27" customHeight="1" thickBot="1">
      <c r="A276" s="27"/>
      <c r="B276" s="43" t="s">
        <v>56</v>
      </c>
      <c r="C276" s="73">
        <f>C270+C271+C272+C273+C275+C274</f>
        <v>675</v>
      </c>
      <c r="D276" s="44">
        <f>D270+D271+D272+D273+D275+D274</f>
        <v>19.979691413237923</v>
      </c>
      <c r="E276" s="44">
        <f t="shared" si="33" ref="E276:G276">E270+E271+E272+E273+E275+E274</f>
        <v>19.549957066189624</v>
      </c>
      <c r="F276" s="44">
        <f t="shared" si="33"/>
        <v>83.091345259391773</v>
      </c>
      <c r="G276" s="44">
        <f t="shared" si="33"/>
        <v>581.38750779999987</v>
      </c>
      <c r="H276" s="44">
        <f>H270+H271+H272+H273+H275+H274</f>
        <v>75</v>
      </c>
    </row>
    <row r="277" spans="1:8" s="4" customFormat="1" ht="27" customHeight="1" thickBot="1">
      <c r="A277" s="80" t="s">
        <v>105</v>
      </c>
      <c r="B277" s="81"/>
      <c r="C277" s="81"/>
      <c r="D277" s="81"/>
      <c r="E277" s="81"/>
      <c r="F277" s="81"/>
      <c r="G277" s="82"/>
      <c r="H277" s="56"/>
    </row>
    <row r="278" spans="1:8" s="4" customFormat="1" ht="27" customHeight="1">
      <c r="A278" s="75"/>
      <c r="B278" s="75"/>
      <c r="C278" s="75"/>
      <c r="D278" s="75"/>
      <c r="E278" s="75"/>
      <c r="F278" s="75"/>
      <c r="G278" s="75"/>
      <c r="H278" s="75"/>
    </row>
    <row r="279" spans="1:8" s="4" customFormat="1" ht="27" customHeight="1">
      <c r="A279" s="83" t="s">
        <v>102</v>
      </c>
      <c r="B279" s="83"/>
      <c r="C279" s="83"/>
      <c r="D279" s="83"/>
      <c r="E279" s="83"/>
      <c r="F279" s="83"/>
      <c r="G279" s="83"/>
      <c r="H279" s="83"/>
    </row>
    <row r="280" spans="1:8" s="4" customFormat="1" ht="27" customHeight="1">
      <c r="A280" s="87" t="s">
        <v>9</v>
      </c>
      <c r="B280" s="89" t="s">
        <v>0</v>
      </c>
      <c r="C280" s="90" t="s">
        <v>4</v>
      </c>
      <c r="D280" s="74" t="s">
        <v>2</v>
      </c>
      <c r="E280" s="74" t="s">
        <v>6</v>
      </c>
      <c r="F280" s="89" t="s">
        <v>5</v>
      </c>
      <c r="G280" s="92" t="s">
        <v>3</v>
      </c>
      <c r="H280" s="94" t="s">
        <v>7</v>
      </c>
    </row>
    <row r="281" spans="1:8" s="4" customFormat="1" ht="27" customHeight="1">
      <c r="A281" s="88"/>
      <c r="B281" s="89"/>
      <c r="C281" s="91"/>
      <c r="D281" s="74" t="s">
        <v>1</v>
      </c>
      <c r="E281" s="74" t="s">
        <v>1</v>
      </c>
      <c r="F281" s="89"/>
      <c r="G281" s="93"/>
      <c r="H281" s="95"/>
    </row>
    <row r="282" spans="1:8" s="4" customFormat="1" ht="27" customHeight="1">
      <c r="A282" s="48" t="s">
        <v>17</v>
      </c>
      <c r="B282" s="54" t="s">
        <v>76</v>
      </c>
      <c r="C282" s="63">
        <v>75</v>
      </c>
      <c r="D282" s="52">
        <v>6.04</v>
      </c>
      <c r="E282" s="52">
        <v>4.67</v>
      </c>
      <c r="F282" s="52">
        <v>42.24</v>
      </c>
      <c r="G282" s="52">
        <v>233.49</v>
      </c>
      <c r="H282" s="58">
        <v>11.17</v>
      </c>
    </row>
    <row r="283" spans="1:8" s="4" customFormat="1" ht="27" customHeight="1">
      <c r="A283" s="50" t="s">
        <v>48</v>
      </c>
      <c r="B283" s="51" t="s">
        <v>14</v>
      </c>
      <c r="C283" s="76" t="s">
        <v>29</v>
      </c>
      <c r="D283" s="53">
        <v>0.24</v>
      </c>
      <c r="E283" s="53">
        <v>0.05</v>
      </c>
      <c r="F283" s="53">
        <v>14.07</v>
      </c>
      <c r="G283" s="53">
        <v>55.606942799999999</v>
      </c>
      <c r="H283" s="59">
        <v>5.75</v>
      </c>
    </row>
    <row r="284" spans="1:8" s="4" customFormat="1" ht="27" customHeight="1" thickBot="1">
      <c r="A284" s="27"/>
      <c r="B284" s="43" t="s">
        <v>56</v>
      </c>
      <c r="C284" s="73">
        <f>C282+C283</f>
        <v>275</v>
      </c>
      <c r="D284" s="44">
        <f>D282+D283</f>
        <v>6.28</v>
      </c>
      <c r="E284" s="44">
        <f t="shared" si="34" ref="E284">E282+E283</f>
        <v>4.72</v>
      </c>
      <c r="F284" s="44">
        <f t="shared" si="35" ref="F284">F282+F283</f>
        <v>56.31</v>
      </c>
      <c r="G284" s="44">
        <f t="shared" si="36" ref="G284">G282+G283</f>
        <v>289.09694280000002</v>
      </c>
      <c r="H284" s="44">
        <f t="shared" si="37" ref="H284">H282+H283</f>
        <v>16.920000000000002</v>
      </c>
    </row>
    <row r="285" spans="1:8" s="4" customFormat="1" ht="27" customHeight="1" thickBot="1">
      <c r="A285" s="80" t="s">
        <v>63</v>
      </c>
      <c r="B285" s="81"/>
      <c r="C285" s="81"/>
      <c r="D285" s="81"/>
      <c r="E285" s="81"/>
      <c r="F285" s="81"/>
      <c r="G285" s="82"/>
      <c r="H285" s="44"/>
    </row>
    <row r="286" spans="1:8" s="4" customFormat="1" ht="27" customHeight="1">
      <c r="A286" s="29"/>
      <c r="B286" s="29"/>
      <c r="C286" s="29"/>
      <c r="D286" s="29"/>
      <c r="E286" s="29"/>
      <c r="F286" s="29"/>
      <c r="G286" s="29"/>
      <c r="H286" s="56"/>
    </row>
    <row r="287" spans="1:8" s="8" customFormat="1" ht="27" customHeight="1">
      <c r="A287" s="85" t="s">
        <v>24</v>
      </c>
      <c r="B287" s="85"/>
      <c r="C287" s="9"/>
      <c r="D287" s="85" t="s">
        <v>11</v>
      </c>
      <c r="E287" s="85"/>
      <c r="F287" s="85"/>
      <c r="G287" s="85"/>
      <c r="H287" s="85"/>
    </row>
    <row r="288" spans="1:8" s="8" customFormat="1" ht="27" customHeight="1">
      <c r="A288" s="85" t="s">
        <v>12</v>
      </c>
      <c r="B288" s="85"/>
      <c r="C288" s="9"/>
      <c r="D288" s="85" t="s">
        <v>11</v>
      </c>
      <c r="E288" s="85"/>
      <c r="F288" s="85"/>
      <c r="G288" s="85"/>
      <c r="H288" s="85"/>
    </row>
    <row r="289" spans="1:8" ht="30" customHeight="1">
      <c r="A289" s="14"/>
      <c r="B289" s="22"/>
      <c r="C289" s="22"/>
      <c r="D289" s="22"/>
      <c r="E289" s="22"/>
      <c r="F289" s="22"/>
      <c r="G289" s="22"/>
      <c r="H289" s="61"/>
    </row>
    <row r="290" spans="1:8" s="4" customFormat="1" ht="30" customHeight="1">
      <c r="A290" s="15"/>
      <c r="B290" s="15"/>
      <c r="C290" s="24"/>
      <c r="D290" s="24"/>
      <c r="E290" s="86" t="s">
        <v>16</v>
      </c>
      <c r="F290" s="86"/>
      <c r="G290" s="86"/>
      <c r="H290" s="86"/>
    </row>
    <row r="291" spans="1:8" s="24" customFormat="1" ht="30" customHeight="1">
      <c r="A291" s="11"/>
      <c r="B291" s="11"/>
      <c r="C291" s="86" t="s">
        <v>134</v>
      </c>
      <c r="D291" s="86"/>
      <c r="E291" s="86"/>
      <c r="F291" s="86"/>
      <c r="G291" s="86"/>
      <c r="H291" s="86"/>
    </row>
    <row r="292" spans="1:15" ht="32.25" customHeight="1">
      <c r="A292" s="23"/>
      <c r="B292" s="23"/>
      <c r="C292" s="84" t="s">
        <v>133</v>
      </c>
      <c r="D292" s="84"/>
      <c r="E292" s="84"/>
      <c r="F292" s="84"/>
      <c r="G292" s="84"/>
      <c r="H292" s="84"/>
      <c r="I292" s="24"/>
      <c r="J292" s="24"/>
      <c r="K292" s="24"/>
      <c r="L292" s="24"/>
      <c r="M292" s="24"/>
      <c r="N292" s="24"/>
      <c r="O292" s="24"/>
    </row>
    <row r="293" spans="1:16" ht="30" customHeight="1">
      <c r="A293" s="101" t="s">
        <v>8</v>
      </c>
      <c r="B293" s="101"/>
      <c r="C293" s="101"/>
      <c r="D293" s="101"/>
      <c r="E293" s="101"/>
      <c r="F293" s="101"/>
      <c r="G293" s="101"/>
      <c r="H293" s="101"/>
      <c r="K293" s="33"/>
      <c r="L293" s="33"/>
      <c r="M293" s="33"/>
      <c r="N293" s="33"/>
      <c r="O293" s="33"/>
      <c r="P293" s="33"/>
    </row>
    <row r="294" spans="1:16" ht="30" customHeight="1">
      <c r="A294" s="104" t="s">
        <v>62</v>
      </c>
      <c r="B294" s="85"/>
      <c r="C294" s="85"/>
      <c r="D294" s="85"/>
      <c r="E294" s="85"/>
      <c r="F294" s="85"/>
      <c r="G294" s="85"/>
      <c r="H294" s="85"/>
      <c r="L294" s="24"/>
      <c r="M294" s="24"/>
      <c r="N294" s="24"/>
      <c r="O294" s="24"/>
      <c r="P294" s="24"/>
    </row>
    <row r="295" spans="1:14" ht="30" customHeight="1">
      <c r="A295" s="26"/>
      <c r="B295" s="85" t="s">
        <v>84</v>
      </c>
      <c r="C295" s="85"/>
      <c r="D295" s="85"/>
      <c r="E295" s="85"/>
      <c r="F295" s="85"/>
      <c r="G295" s="85"/>
      <c r="H295" s="85"/>
      <c r="I295" s="24"/>
      <c r="J295" s="24"/>
      <c r="K295" s="24"/>
      <c r="L295" s="24"/>
      <c r="M295" s="24"/>
      <c r="N295" s="24"/>
    </row>
    <row r="296" spans="1:8" s="24" customFormat="1" ht="39.95" customHeight="1">
      <c r="A296" s="96" t="s">
        <v>104</v>
      </c>
      <c r="B296" s="96"/>
      <c r="C296" s="96"/>
      <c r="D296" s="96"/>
      <c r="E296" s="96"/>
      <c r="F296" s="96"/>
      <c r="G296" s="96"/>
      <c r="H296" s="96"/>
    </row>
    <row r="297" spans="1:8" ht="30.75" customHeight="1">
      <c r="A297" s="87" t="s">
        <v>9</v>
      </c>
      <c r="B297" s="102" t="s">
        <v>0</v>
      </c>
      <c r="C297" s="90" t="s">
        <v>4</v>
      </c>
      <c r="D297" s="46" t="s">
        <v>2</v>
      </c>
      <c r="E297" s="46" t="s">
        <v>6</v>
      </c>
      <c r="F297" s="89" t="s">
        <v>5</v>
      </c>
      <c r="G297" s="92" t="s">
        <v>3</v>
      </c>
      <c r="H297" s="94" t="s">
        <v>7</v>
      </c>
    </row>
    <row r="298" spans="1:8" ht="24.95" customHeight="1">
      <c r="A298" s="88"/>
      <c r="B298" s="102"/>
      <c r="C298" s="91"/>
      <c r="D298" s="25" t="s">
        <v>1</v>
      </c>
      <c r="E298" s="25" t="s">
        <v>1</v>
      </c>
      <c r="F298" s="89"/>
      <c r="G298" s="93"/>
      <c r="H298" s="95"/>
    </row>
    <row r="299" spans="1:8" s="39" customFormat="1" ht="30" customHeight="1">
      <c r="A299" s="48">
        <v>14</v>
      </c>
      <c r="B299" s="54" t="s">
        <v>123</v>
      </c>
      <c r="C299" s="63" t="s">
        <v>32</v>
      </c>
      <c r="D299" s="52">
        <v>0.69</v>
      </c>
      <c r="E299" s="52">
        <v>5.92</v>
      </c>
      <c r="F299" s="52">
        <v>5.87</v>
      </c>
      <c r="G299" s="52">
        <v>77.23938600000001</v>
      </c>
      <c r="H299" s="58">
        <v>8.43</v>
      </c>
    </row>
    <row r="300" spans="1:8" s="39" customFormat="1" ht="30" customHeight="1">
      <c r="A300" s="48" t="s">
        <v>49</v>
      </c>
      <c r="B300" s="54" t="s">
        <v>107</v>
      </c>
      <c r="C300" s="63" t="s">
        <v>29</v>
      </c>
      <c r="D300" s="52">
        <v>4.38</v>
      </c>
      <c r="E300" s="52">
        <v>7.43</v>
      </c>
      <c r="F300" s="52">
        <v>23.96</v>
      </c>
      <c r="G300" s="52">
        <v>166.73695999999998</v>
      </c>
      <c r="H300" s="58">
        <v>8.10</v>
      </c>
    </row>
    <row r="301" spans="1:8" s="39" customFormat="1" ht="30" customHeight="1">
      <c r="A301" s="48" t="s">
        <v>44</v>
      </c>
      <c r="B301" s="54" t="s">
        <v>75</v>
      </c>
      <c r="C301" s="63">
        <v>70</v>
      </c>
      <c r="D301" s="52">
        <v>9.6444444444444439</v>
      </c>
      <c r="E301" s="52">
        <v>5.4288888888888893</v>
      </c>
      <c r="F301" s="52">
        <v>12.483333333333333</v>
      </c>
      <c r="G301" s="52">
        <v>136.74833444024767</v>
      </c>
      <c r="H301" s="58">
        <v>44.55</v>
      </c>
    </row>
    <row r="302" spans="1:8" s="39" customFormat="1" ht="30" customHeight="1">
      <c r="A302" s="48" t="s">
        <v>34</v>
      </c>
      <c r="B302" s="54" t="s">
        <v>19</v>
      </c>
      <c r="C302" s="63" t="s">
        <v>65</v>
      </c>
      <c r="D302" s="52">
        <v>3.09</v>
      </c>
      <c r="E302" s="52">
        <v>5.49</v>
      </c>
      <c r="F302" s="52">
        <v>21.52</v>
      </c>
      <c r="G302" s="52">
        <v>146.67805050000001</v>
      </c>
      <c r="H302" s="58">
        <v>23.10</v>
      </c>
    </row>
    <row r="303" spans="1:8" s="39" customFormat="1" ht="30" customHeight="1">
      <c r="A303" s="48" t="s">
        <v>48</v>
      </c>
      <c r="B303" s="54" t="s">
        <v>14</v>
      </c>
      <c r="C303" s="63" t="s">
        <v>29</v>
      </c>
      <c r="D303" s="52">
        <v>0.24</v>
      </c>
      <c r="E303" s="52">
        <v>0.05</v>
      </c>
      <c r="F303" s="52">
        <v>14.07</v>
      </c>
      <c r="G303" s="52">
        <v>55.606942799999999</v>
      </c>
      <c r="H303" s="58">
        <v>5.75</v>
      </c>
    </row>
    <row r="304" spans="1:8" s="39" customFormat="1" ht="30" customHeight="1">
      <c r="A304" s="48" t="s">
        <v>17</v>
      </c>
      <c r="B304" s="54" t="s">
        <v>13</v>
      </c>
      <c r="C304" s="63">
        <v>29</v>
      </c>
      <c r="D304" s="52">
        <v>2.0704651162790695</v>
      </c>
      <c r="E304" s="52">
        <v>0.20232558139534884</v>
      </c>
      <c r="F304" s="52">
        <v>13.670465116279068</v>
      </c>
      <c r="G304" s="52">
        <v>64.936248999999975</v>
      </c>
      <c r="H304" s="58">
        <v>2.35</v>
      </c>
    </row>
    <row r="305" spans="1:8" s="38" customFormat="1" ht="30" customHeight="1">
      <c r="A305" s="50" t="s">
        <v>17</v>
      </c>
      <c r="B305" s="51" t="s">
        <v>10</v>
      </c>
      <c r="C305" s="67">
        <v>20</v>
      </c>
      <c r="D305" s="53">
        <v>1.2423076923076923</v>
      </c>
      <c r="E305" s="53">
        <v>0.21153846153846159</v>
      </c>
      <c r="F305" s="53">
        <v>7.5884615384615381</v>
      </c>
      <c r="G305" s="53">
        <v>35.342759999999998</v>
      </c>
      <c r="H305" s="59">
        <v>1.47</v>
      </c>
    </row>
    <row r="306" spans="2:8" s="43" customFormat="1" ht="27" customHeight="1" thickBot="1">
      <c r="B306" s="43" t="s">
        <v>56</v>
      </c>
      <c r="C306" s="73">
        <f>C299+C300+C301+C302+C304+C305+C303</f>
        <v>729</v>
      </c>
      <c r="D306" s="44">
        <f>SUM(D299:D305)</f>
        <v>21.357217253031202</v>
      </c>
      <c r="E306" s="44">
        <f t="shared" si="38" ref="E306:G306">SUM(E299:E305)</f>
        <v>24.732752931822699</v>
      </c>
      <c r="F306" s="44">
        <f t="shared" si="38"/>
        <v>99.162259988073956</v>
      </c>
      <c r="G306" s="44">
        <f t="shared" si="38"/>
        <v>683.28868274024762</v>
      </c>
      <c r="H306" s="44">
        <f>SUM(H299:H305)</f>
        <v>93.75</v>
      </c>
    </row>
    <row r="307" spans="1:8" s="4" customFormat="1" ht="27" customHeight="1" thickBot="1">
      <c r="A307" s="80" t="s">
        <v>106</v>
      </c>
      <c r="B307" s="81"/>
      <c r="C307" s="81"/>
      <c r="D307" s="81"/>
      <c r="E307" s="81"/>
      <c r="F307" s="81"/>
      <c r="G307" s="82"/>
      <c r="H307" s="56"/>
    </row>
    <row r="308" spans="1:8" s="4" customFormat="1" ht="27" customHeight="1">
      <c r="A308" s="75"/>
      <c r="B308" s="75"/>
      <c r="C308" s="75"/>
      <c r="D308" s="75"/>
      <c r="E308" s="75"/>
      <c r="F308" s="75"/>
      <c r="G308" s="75"/>
      <c r="H308" s="75"/>
    </row>
    <row r="309" spans="1:8" s="4" customFormat="1" ht="27" customHeight="1">
      <c r="A309" s="83" t="s">
        <v>103</v>
      </c>
      <c r="B309" s="83"/>
      <c r="C309" s="83"/>
      <c r="D309" s="83"/>
      <c r="E309" s="83"/>
      <c r="F309" s="83"/>
      <c r="G309" s="83"/>
      <c r="H309" s="83"/>
    </row>
    <row r="310" spans="1:8" s="4" customFormat="1" ht="27" customHeight="1">
      <c r="A310" s="87" t="s">
        <v>9</v>
      </c>
      <c r="B310" s="89" t="s">
        <v>0</v>
      </c>
      <c r="C310" s="90" t="s">
        <v>4</v>
      </c>
      <c r="D310" s="74" t="s">
        <v>2</v>
      </c>
      <c r="E310" s="74" t="s">
        <v>6</v>
      </c>
      <c r="F310" s="89" t="s">
        <v>5</v>
      </c>
      <c r="G310" s="92" t="s">
        <v>3</v>
      </c>
      <c r="H310" s="94" t="s">
        <v>7</v>
      </c>
    </row>
    <row r="311" spans="1:8" s="4" customFormat="1" ht="27" customHeight="1">
      <c r="A311" s="88"/>
      <c r="B311" s="89"/>
      <c r="C311" s="91"/>
      <c r="D311" s="74" t="s">
        <v>1</v>
      </c>
      <c r="E311" s="74" t="s">
        <v>1</v>
      </c>
      <c r="F311" s="89"/>
      <c r="G311" s="93"/>
      <c r="H311" s="95"/>
    </row>
    <row r="312" spans="1:8" s="4" customFormat="1" ht="27" customHeight="1">
      <c r="A312" s="48" t="s">
        <v>49</v>
      </c>
      <c r="B312" s="54" t="s">
        <v>107</v>
      </c>
      <c r="C312" s="63" t="s">
        <v>29</v>
      </c>
      <c r="D312" s="52">
        <v>4.38</v>
      </c>
      <c r="E312" s="52">
        <v>7.43</v>
      </c>
      <c r="F312" s="52">
        <v>23.96</v>
      </c>
      <c r="G312" s="52">
        <v>166.73695999999998</v>
      </c>
      <c r="H312" s="58">
        <v>8.10</v>
      </c>
    </row>
    <row r="313" spans="1:8" s="4" customFormat="1" ht="27" customHeight="1">
      <c r="A313" s="48" t="s">
        <v>44</v>
      </c>
      <c r="B313" s="54" t="s">
        <v>75</v>
      </c>
      <c r="C313" s="63">
        <v>55</v>
      </c>
      <c r="D313" s="52">
        <v>7.5777777777777784</v>
      </c>
      <c r="E313" s="52">
        <v>4.2655555555555553</v>
      </c>
      <c r="F313" s="52">
        <v>9.8083333333333318</v>
      </c>
      <c r="G313" s="52">
        <v>107.44511991733746</v>
      </c>
      <c r="H313" s="58">
        <v>34.97</v>
      </c>
    </row>
    <row r="314" spans="1:8" s="4" customFormat="1" ht="27" customHeight="1">
      <c r="A314" s="69" t="s">
        <v>34</v>
      </c>
      <c r="B314" s="70" t="s">
        <v>19</v>
      </c>
      <c r="C314" s="71" t="s">
        <v>65</v>
      </c>
      <c r="D314" s="72">
        <v>3.09</v>
      </c>
      <c r="E314" s="72">
        <v>5.49</v>
      </c>
      <c r="F314" s="72">
        <v>21.52</v>
      </c>
      <c r="G314" s="72">
        <v>146.67805050000001</v>
      </c>
      <c r="H314" s="58">
        <v>23.10</v>
      </c>
    </row>
    <row r="315" spans="1:8" s="4" customFormat="1" ht="27" customHeight="1">
      <c r="A315" s="48" t="s">
        <v>48</v>
      </c>
      <c r="B315" s="54" t="s">
        <v>14</v>
      </c>
      <c r="C315" s="63" t="s">
        <v>29</v>
      </c>
      <c r="D315" s="52">
        <v>0.24</v>
      </c>
      <c r="E315" s="52">
        <v>0.05</v>
      </c>
      <c r="F315" s="52">
        <v>14.07</v>
      </c>
      <c r="G315" s="52">
        <v>55.606942799999999</v>
      </c>
      <c r="H315" s="58">
        <v>5.75</v>
      </c>
    </row>
    <row r="316" spans="1:8" s="4" customFormat="1" ht="27" customHeight="1">
      <c r="A316" s="50" t="s">
        <v>17</v>
      </c>
      <c r="B316" s="51" t="s">
        <v>10</v>
      </c>
      <c r="C316" s="67">
        <v>42</v>
      </c>
      <c r="D316" s="53">
        <v>2.6088461538461538</v>
      </c>
      <c r="E316" s="53">
        <v>0.44423076923076932</v>
      </c>
      <c r="F316" s="53">
        <v>15.93576923076923</v>
      </c>
      <c r="G316" s="53">
        <v>74.219796000000002</v>
      </c>
      <c r="H316" s="59">
        <v>3.08</v>
      </c>
    </row>
    <row r="317" spans="1:8" s="4" customFormat="1" ht="27" customHeight="1" thickBot="1">
      <c r="A317" s="27"/>
      <c r="B317" s="43" t="s">
        <v>56</v>
      </c>
      <c r="C317" s="73">
        <f>C312+C313+C314+C315+C316</f>
        <v>647</v>
      </c>
      <c r="D317" s="44">
        <f>D312+D313+D314+D315+D316</f>
        <v>17.896623931623932</v>
      </c>
      <c r="E317" s="44">
        <f t="shared" si="39" ref="E317">E312+E313+E314+E315+E316</f>
        <v>17.679786324786324</v>
      </c>
      <c r="F317" s="44">
        <f>F312+F313+F314+F315+F316</f>
        <v>85.294102564102545</v>
      </c>
      <c r="G317" s="44">
        <f t="shared" si="40" ref="G317">G312+G313+G314+G315+G316</f>
        <v>550.68686921733752</v>
      </c>
      <c r="H317" s="44">
        <f>H312+H313+H314+H315+H316</f>
        <v>75</v>
      </c>
    </row>
    <row r="318" spans="1:8" s="4" customFormat="1" ht="27" customHeight="1" thickBot="1">
      <c r="A318" s="80" t="s">
        <v>105</v>
      </c>
      <c r="B318" s="81"/>
      <c r="C318" s="81"/>
      <c r="D318" s="81"/>
      <c r="E318" s="81"/>
      <c r="F318" s="81"/>
      <c r="G318" s="82"/>
      <c r="H318" s="56"/>
    </row>
    <row r="319" spans="1:8" s="4" customFormat="1" ht="27" customHeight="1">
      <c r="A319" s="75"/>
      <c r="B319" s="75"/>
      <c r="C319" s="75"/>
      <c r="D319" s="75"/>
      <c r="E319" s="75"/>
      <c r="F319" s="75"/>
      <c r="G319" s="75"/>
      <c r="H319" s="75"/>
    </row>
    <row r="320" spans="1:8" s="4" customFormat="1" ht="27" customHeight="1">
      <c r="A320" s="83" t="s">
        <v>102</v>
      </c>
      <c r="B320" s="83"/>
      <c r="C320" s="83"/>
      <c r="D320" s="83"/>
      <c r="E320" s="83"/>
      <c r="F320" s="83"/>
      <c r="G320" s="83"/>
      <c r="H320" s="83"/>
    </row>
    <row r="321" spans="1:8" s="4" customFormat="1" ht="27" customHeight="1">
      <c r="A321" s="87" t="s">
        <v>9</v>
      </c>
      <c r="B321" s="89" t="s">
        <v>0</v>
      </c>
      <c r="C321" s="90" t="s">
        <v>4</v>
      </c>
      <c r="D321" s="74" t="s">
        <v>2</v>
      </c>
      <c r="E321" s="74" t="s">
        <v>6</v>
      </c>
      <c r="F321" s="89" t="s">
        <v>5</v>
      </c>
      <c r="G321" s="92" t="s">
        <v>3</v>
      </c>
      <c r="H321" s="94" t="s">
        <v>7</v>
      </c>
    </row>
    <row r="322" spans="1:8" s="4" customFormat="1" ht="27" customHeight="1">
      <c r="A322" s="88"/>
      <c r="B322" s="89"/>
      <c r="C322" s="91"/>
      <c r="D322" s="74" t="s">
        <v>1</v>
      </c>
      <c r="E322" s="74" t="s">
        <v>1</v>
      </c>
      <c r="F322" s="89"/>
      <c r="G322" s="93"/>
      <c r="H322" s="95"/>
    </row>
    <row r="323" spans="1:8" s="4" customFormat="1" ht="27" customHeight="1">
      <c r="A323" s="48" t="s">
        <v>17</v>
      </c>
      <c r="B323" s="54" t="s">
        <v>76</v>
      </c>
      <c r="C323" s="63">
        <v>75</v>
      </c>
      <c r="D323" s="52">
        <v>6.04</v>
      </c>
      <c r="E323" s="52">
        <v>4.67</v>
      </c>
      <c r="F323" s="52">
        <v>42.24</v>
      </c>
      <c r="G323" s="52">
        <v>233.49</v>
      </c>
      <c r="H323" s="58">
        <v>14.28</v>
      </c>
    </row>
    <row r="324" spans="1:8" s="4" customFormat="1" ht="27" customHeight="1">
      <c r="A324" s="50" t="s">
        <v>59</v>
      </c>
      <c r="B324" s="51" t="s">
        <v>60</v>
      </c>
      <c r="C324" s="76" t="s">
        <v>29</v>
      </c>
      <c r="D324" s="53">
        <v>0.18</v>
      </c>
      <c r="E324" s="53">
        <v>0.04</v>
      </c>
      <c r="F324" s="53">
        <v>9.2100000000000009</v>
      </c>
      <c r="G324" s="53">
        <v>35.881222799999996</v>
      </c>
      <c r="H324" s="59">
        <v>2.64</v>
      </c>
    </row>
    <row r="325" spans="1:8" s="4" customFormat="1" ht="27" customHeight="1" thickBot="1">
      <c r="A325" s="27"/>
      <c r="B325" s="43" t="s">
        <v>56</v>
      </c>
      <c r="C325" s="73">
        <f>C323+C324</f>
        <v>275</v>
      </c>
      <c r="D325" s="44">
        <f>D323+D324</f>
        <v>6.22</v>
      </c>
      <c r="E325" s="44">
        <f t="shared" si="41" ref="E325">E323+E324</f>
        <v>4.71</v>
      </c>
      <c r="F325" s="44">
        <f t="shared" si="42" ref="F325">F323+F324</f>
        <v>51.45</v>
      </c>
      <c r="G325" s="44">
        <f t="shared" si="43" ref="G325">G323+G324</f>
        <v>269.3712228</v>
      </c>
      <c r="H325" s="44">
        <f t="shared" si="44" ref="H325">H323+H324</f>
        <v>16.919999999999998</v>
      </c>
    </row>
    <row r="326" spans="1:8" s="4" customFormat="1" ht="27" customHeight="1" thickBot="1">
      <c r="A326" s="80" t="s">
        <v>63</v>
      </c>
      <c r="B326" s="81"/>
      <c r="C326" s="81"/>
      <c r="D326" s="81"/>
      <c r="E326" s="81"/>
      <c r="F326" s="81"/>
      <c r="G326" s="82"/>
      <c r="H326" s="44"/>
    </row>
    <row r="327" spans="1:8" s="4" customFormat="1" ht="27" customHeight="1">
      <c r="A327" s="29"/>
      <c r="B327" s="29"/>
      <c r="C327" s="29"/>
      <c r="D327" s="29"/>
      <c r="E327" s="29"/>
      <c r="F327" s="29"/>
      <c r="G327" s="29"/>
      <c r="H327" s="56"/>
    </row>
    <row r="328" spans="1:8" s="21" customFormat="1" ht="27" customHeight="1">
      <c r="A328" s="29"/>
      <c r="B328" s="85" t="s">
        <v>24</v>
      </c>
      <c r="C328" s="85"/>
      <c r="D328" s="85" t="s">
        <v>11</v>
      </c>
      <c r="E328" s="85"/>
      <c r="F328" s="85"/>
      <c r="G328" s="85"/>
      <c r="H328" s="85"/>
    </row>
    <row r="329" spans="1:8" ht="27" customHeight="1">
      <c r="A329" s="30"/>
      <c r="B329" s="100" t="s">
        <v>12</v>
      </c>
      <c r="C329" s="100"/>
      <c r="D329" s="85" t="s">
        <v>11</v>
      </c>
      <c r="E329" s="85"/>
      <c r="F329" s="85"/>
      <c r="G329" s="85"/>
      <c r="H329" s="85"/>
    </row>
    <row r="330" spans="1:8" s="24" customFormat="1" ht="30" customHeight="1">
      <c r="A330" s="37"/>
      <c r="B330" s="36"/>
      <c r="C330" s="36"/>
      <c r="D330" s="28"/>
      <c r="E330" s="35"/>
      <c r="F330" s="35"/>
      <c r="G330" s="35"/>
      <c r="H330" s="60"/>
    </row>
    <row r="331" spans="1:8" s="13" customFormat="1" ht="30" customHeight="1">
      <c r="A331" s="15"/>
      <c r="B331" s="15"/>
      <c r="C331" s="24"/>
      <c r="D331" s="24"/>
      <c r="E331" s="86" t="s">
        <v>16</v>
      </c>
      <c r="F331" s="86"/>
      <c r="G331" s="86"/>
      <c r="H331" s="99"/>
    </row>
    <row r="332" spans="1:8" s="24" customFormat="1" ht="30" customHeight="1">
      <c r="A332" s="11"/>
      <c r="B332" s="11"/>
      <c r="C332" s="86" t="s">
        <v>132</v>
      </c>
      <c r="D332" s="86"/>
      <c r="E332" s="86"/>
      <c r="F332" s="86"/>
      <c r="G332" s="86"/>
      <c r="H332" s="86"/>
    </row>
    <row r="333" spans="1:8" s="21" customFormat="1" ht="39" customHeight="1">
      <c r="A333" s="23"/>
      <c r="B333" s="42"/>
      <c r="C333" s="84" t="s">
        <v>133</v>
      </c>
      <c r="D333" s="84"/>
      <c r="E333" s="84"/>
      <c r="F333" s="84"/>
      <c r="G333" s="84"/>
      <c r="H333" s="84"/>
    </row>
    <row r="334" spans="1:8" s="21" customFormat="1" ht="30" customHeight="1">
      <c r="A334" s="101" t="s">
        <v>8</v>
      </c>
      <c r="B334" s="85"/>
      <c r="C334" s="85"/>
      <c r="D334" s="85"/>
      <c r="E334" s="85"/>
      <c r="F334" s="85"/>
      <c r="G334" s="85"/>
      <c r="H334" s="85"/>
    </row>
    <row r="335" spans="1:8" ht="30" customHeight="1">
      <c r="A335" s="104" t="s">
        <v>62</v>
      </c>
      <c r="B335" s="85"/>
      <c r="C335" s="85"/>
      <c r="D335" s="85"/>
      <c r="E335" s="85"/>
      <c r="F335" s="85"/>
      <c r="G335" s="85"/>
      <c r="H335" s="85"/>
    </row>
    <row r="336" spans="1:8" ht="30" customHeight="1">
      <c r="A336" s="85" t="s">
        <v>85</v>
      </c>
      <c r="B336" s="85"/>
      <c r="C336" s="85"/>
      <c r="D336" s="85"/>
      <c r="E336" s="85"/>
      <c r="F336" s="85"/>
      <c r="G336" s="85"/>
      <c r="H336" s="85"/>
    </row>
    <row r="337" spans="1:8" s="24" customFormat="1" ht="39.95" customHeight="1">
      <c r="A337" s="96" t="s">
        <v>104</v>
      </c>
      <c r="B337" s="96"/>
      <c r="C337" s="96"/>
      <c r="D337" s="96"/>
      <c r="E337" s="96"/>
      <c r="F337" s="96"/>
      <c r="G337" s="96"/>
      <c r="H337" s="96"/>
    </row>
    <row r="338" spans="1:8" ht="31.5" customHeight="1">
      <c r="A338" s="87" t="s">
        <v>9</v>
      </c>
      <c r="B338" s="89" t="s">
        <v>0</v>
      </c>
      <c r="C338" s="90" t="s">
        <v>4</v>
      </c>
      <c r="D338" s="46" t="s">
        <v>2</v>
      </c>
      <c r="E338" s="46" t="s">
        <v>6</v>
      </c>
      <c r="F338" s="89" t="s">
        <v>5</v>
      </c>
      <c r="G338" s="92" t="s">
        <v>3</v>
      </c>
      <c r="H338" s="94" t="s">
        <v>7</v>
      </c>
    </row>
    <row r="339" spans="1:8" ht="24.95" customHeight="1">
      <c r="A339" s="88"/>
      <c r="B339" s="89"/>
      <c r="C339" s="91"/>
      <c r="D339" s="25" t="s">
        <v>1</v>
      </c>
      <c r="E339" s="25" t="s">
        <v>1</v>
      </c>
      <c r="F339" s="89"/>
      <c r="G339" s="93"/>
      <c r="H339" s="95"/>
    </row>
    <row r="340" spans="1:8" s="39" customFormat="1" ht="30" customHeight="1">
      <c r="A340" s="48" t="s">
        <v>110</v>
      </c>
      <c r="B340" s="54" t="s">
        <v>111</v>
      </c>
      <c r="C340" s="63" t="s">
        <v>32</v>
      </c>
      <c r="D340" s="52">
        <v>0.83</v>
      </c>
      <c r="E340" s="52">
        <v>3.58</v>
      </c>
      <c r="F340" s="52">
        <v>5.45</v>
      </c>
      <c r="G340" s="52">
        <v>54.075603455999989</v>
      </c>
      <c r="H340" s="58">
        <v>7.16</v>
      </c>
    </row>
    <row r="341" spans="1:8" s="39" customFormat="1" ht="30" customHeight="1">
      <c r="A341" s="64" t="s">
        <v>51</v>
      </c>
      <c r="B341" s="54" t="s">
        <v>99</v>
      </c>
      <c r="C341" s="63" t="s">
        <v>29</v>
      </c>
      <c r="D341" s="52">
        <v>5.09</v>
      </c>
      <c r="E341" s="52">
        <v>2.78</v>
      </c>
      <c r="F341" s="52">
        <v>13.60</v>
      </c>
      <c r="G341" s="52">
        <v>132.66</v>
      </c>
      <c r="H341" s="58">
        <v>23.50</v>
      </c>
    </row>
    <row r="342" spans="1:8" s="39" customFormat="1" ht="30" customHeight="1">
      <c r="A342" s="68" t="s">
        <v>100</v>
      </c>
      <c r="B342" s="54" t="s">
        <v>124</v>
      </c>
      <c r="C342" s="63">
        <v>80</v>
      </c>
      <c r="D342" s="52">
        <v>8.4159999999999986</v>
      </c>
      <c r="E342" s="52">
        <v>11.055999999999999</v>
      </c>
      <c r="F342" s="52">
        <v>12.184000000000001</v>
      </c>
      <c r="G342" s="52">
        <v>150.46400000000003</v>
      </c>
      <c r="H342" s="58">
        <v>45.27</v>
      </c>
    </row>
    <row r="343" spans="1:8" s="39" customFormat="1" ht="30" customHeight="1">
      <c r="A343" s="68" t="s">
        <v>25</v>
      </c>
      <c r="B343" s="54" t="s">
        <v>125</v>
      </c>
      <c r="C343" s="63" t="s">
        <v>65</v>
      </c>
      <c r="D343" s="52">
        <v>4.88</v>
      </c>
      <c r="E343" s="52">
        <v>3.23</v>
      </c>
      <c r="F343" s="52">
        <v>30.02</v>
      </c>
      <c r="G343" s="52">
        <v>169.50</v>
      </c>
      <c r="H343" s="58">
        <v>6.98</v>
      </c>
    </row>
    <row r="344" spans="1:8" s="39" customFormat="1" ht="30" customHeight="1">
      <c r="A344" s="68" t="s">
        <v>114</v>
      </c>
      <c r="B344" s="54" t="s">
        <v>126</v>
      </c>
      <c r="C344" s="63" t="s">
        <v>29</v>
      </c>
      <c r="D344" s="52">
        <v>0.19</v>
      </c>
      <c r="E344" s="52">
        <v>0.04</v>
      </c>
      <c r="F344" s="52">
        <v>15.68</v>
      </c>
      <c r="G344" s="52">
        <v>60.760256000000005</v>
      </c>
      <c r="H344" s="58">
        <v>7.27</v>
      </c>
    </row>
    <row r="345" spans="1:8" s="39" customFormat="1" ht="30" customHeight="1">
      <c r="A345" s="48" t="s">
        <v>17</v>
      </c>
      <c r="B345" s="54" t="s">
        <v>13</v>
      </c>
      <c r="C345" s="63">
        <v>26</v>
      </c>
      <c r="D345" s="52">
        <v>1.8562790697674416</v>
      </c>
      <c r="E345" s="52">
        <v>0.18139534883720929</v>
      </c>
      <c r="F345" s="52">
        <v>12.256279069767439</v>
      </c>
      <c r="G345" s="52">
        <v>58.218705999999983</v>
      </c>
      <c r="H345" s="58">
        <v>2.10</v>
      </c>
    </row>
    <row r="346" spans="1:8" s="39" customFormat="1" ht="30" customHeight="1">
      <c r="A346" s="50" t="s">
        <v>17</v>
      </c>
      <c r="B346" s="51" t="s">
        <v>10</v>
      </c>
      <c r="C346" s="67">
        <v>20</v>
      </c>
      <c r="D346" s="53">
        <v>1.2423076923076923</v>
      </c>
      <c r="E346" s="53">
        <v>0.21153846153846159</v>
      </c>
      <c r="F346" s="53">
        <v>7.5884615384615381</v>
      </c>
      <c r="G346" s="53">
        <v>35.342759999999998</v>
      </c>
      <c r="H346" s="59">
        <v>1.47</v>
      </c>
    </row>
    <row r="347" spans="2:8" s="43" customFormat="1" ht="27" customHeight="1" thickBot="1">
      <c r="B347" s="43" t="s">
        <v>56</v>
      </c>
      <c r="C347" s="73">
        <f>C340+C341+C342+C345+C346+C343+C344</f>
        <v>736</v>
      </c>
      <c r="D347" s="44">
        <f>D340+D345+D346+D342+D341+D343+D344</f>
        <v>22.504586762075132</v>
      </c>
      <c r="E347" s="44">
        <f t="shared" si="45" ref="E347:H347">E340+E345+E346+E342+E341+E343+E344</f>
        <v>21.07893381037567</v>
      </c>
      <c r="F347" s="44">
        <f t="shared" si="45"/>
        <v>96.778740608228986</v>
      </c>
      <c r="G347" s="44">
        <f t="shared" si="45"/>
        <v>661.021325456</v>
      </c>
      <c r="H347" s="44">
        <f t="shared" si="45"/>
        <v>93.75</v>
      </c>
    </row>
    <row r="348" spans="1:8" s="4" customFormat="1" ht="27" customHeight="1" thickBot="1">
      <c r="A348" s="80" t="s">
        <v>106</v>
      </c>
      <c r="B348" s="81"/>
      <c r="C348" s="81"/>
      <c r="D348" s="81"/>
      <c r="E348" s="81"/>
      <c r="F348" s="81"/>
      <c r="G348" s="82"/>
      <c r="H348" s="56"/>
    </row>
    <row r="349" spans="1:8" s="4" customFormat="1" ht="27" customHeight="1">
      <c r="A349" s="75"/>
      <c r="B349" s="75"/>
      <c r="C349" s="75"/>
      <c r="D349" s="75"/>
      <c r="E349" s="75"/>
      <c r="F349" s="75"/>
      <c r="G349" s="75"/>
      <c r="H349" s="75"/>
    </row>
    <row r="350" spans="1:8" s="4" customFormat="1" ht="27" customHeight="1">
      <c r="A350" s="83" t="s">
        <v>103</v>
      </c>
      <c r="B350" s="83"/>
      <c r="C350" s="83"/>
      <c r="D350" s="83"/>
      <c r="E350" s="83"/>
      <c r="F350" s="83"/>
      <c r="G350" s="83"/>
      <c r="H350" s="83"/>
    </row>
    <row r="351" spans="1:8" s="4" customFormat="1" ht="27" customHeight="1">
      <c r="A351" s="87" t="s">
        <v>9</v>
      </c>
      <c r="B351" s="89" t="s">
        <v>0</v>
      </c>
      <c r="C351" s="90" t="s">
        <v>4</v>
      </c>
      <c r="D351" s="74" t="s">
        <v>2</v>
      </c>
      <c r="E351" s="74" t="s">
        <v>6</v>
      </c>
      <c r="F351" s="89" t="s">
        <v>5</v>
      </c>
      <c r="G351" s="92" t="s">
        <v>3</v>
      </c>
      <c r="H351" s="94" t="s">
        <v>7</v>
      </c>
    </row>
    <row r="352" spans="1:8" s="4" customFormat="1" ht="27" customHeight="1">
      <c r="A352" s="88"/>
      <c r="B352" s="89"/>
      <c r="C352" s="91"/>
      <c r="D352" s="74" t="s">
        <v>1</v>
      </c>
      <c r="E352" s="74" t="s">
        <v>1</v>
      </c>
      <c r="F352" s="89"/>
      <c r="G352" s="93"/>
      <c r="H352" s="95"/>
    </row>
    <row r="353" spans="1:8" s="4" customFormat="1" ht="27" customHeight="1">
      <c r="A353" s="48" t="s">
        <v>51</v>
      </c>
      <c r="B353" s="54" t="s">
        <v>99</v>
      </c>
      <c r="C353" s="63" t="s">
        <v>29</v>
      </c>
      <c r="D353" s="52">
        <v>5.09</v>
      </c>
      <c r="E353" s="52">
        <v>2.78</v>
      </c>
      <c r="F353" s="52">
        <v>13.60</v>
      </c>
      <c r="G353" s="52">
        <v>132.66</v>
      </c>
      <c r="H353" s="58">
        <v>23.50</v>
      </c>
    </row>
    <row r="354" spans="1:8" s="4" customFormat="1" ht="27" customHeight="1">
      <c r="A354" s="48" t="s">
        <v>100</v>
      </c>
      <c r="B354" s="54" t="s">
        <v>124</v>
      </c>
      <c r="C354" s="63">
        <v>65</v>
      </c>
      <c r="D354" s="52">
        <v>6.8379999999999992</v>
      </c>
      <c r="E354" s="52">
        <v>8.9830000000000005</v>
      </c>
      <c r="F354" s="52">
        <v>9.8994999999999997</v>
      </c>
      <c r="G354" s="52">
        <v>122.25200000000002</v>
      </c>
      <c r="H354" s="58">
        <v>36.75</v>
      </c>
    </row>
    <row r="355" spans="1:8" s="4" customFormat="1" ht="27" customHeight="1">
      <c r="A355" s="69" t="s">
        <v>25</v>
      </c>
      <c r="B355" s="70" t="s">
        <v>125</v>
      </c>
      <c r="C355" s="71">
        <v>180</v>
      </c>
      <c r="D355" s="72">
        <v>5.8559999999999999</v>
      </c>
      <c r="E355" s="72">
        <v>3.8759999999999999</v>
      </c>
      <c r="F355" s="72">
        <v>36.024000000000001</v>
      </c>
      <c r="G355" s="72">
        <v>203.40</v>
      </c>
      <c r="H355" s="58">
        <v>8.3699999999999992</v>
      </c>
    </row>
    <row r="356" spans="1:8" s="4" customFormat="1" ht="27" customHeight="1">
      <c r="A356" s="69" t="s">
        <v>59</v>
      </c>
      <c r="B356" s="70" t="s">
        <v>60</v>
      </c>
      <c r="C356" s="71" t="s">
        <v>29</v>
      </c>
      <c r="D356" s="72">
        <v>0.18</v>
      </c>
      <c r="E356" s="72">
        <v>0.04</v>
      </c>
      <c r="F356" s="72">
        <v>9.2100000000000009</v>
      </c>
      <c r="G356" s="72">
        <v>35.881222799999996</v>
      </c>
      <c r="H356" s="58">
        <v>2.64</v>
      </c>
    </row>
    <row r="357" spans="1:8" s="4" customFormat="1" ht="27" customHeight="1">
      <c r="A357" s="48" t="s">
        <v>17</v>
      </c>
      <c r="B357" s="54" t="s">
        <v>13</v>
      </c>
      <c r="C357" s="63">
        <v>28</v>
      </c>
      <c r="D357" s="52">
        <v>1.99906976744186</v>
      </c>
      <c r="E357" s="52">
        <v>0.1953488372093023</v>
      </c>
      <c r="F357" s="52">
        <v>13.199069767441857</v>
      </c>
      <c r="G357" s="52">
        <v>62.69706799999998</v>
      </c>
      <c r="H357" s="58">
        <v>2.27</v>
      </c>
    </row>
    <row r="358" spans="1:8" s="4" customFormat="1" ht="27" customHeight="1">
      <c r="A358" s="50" t="s">
        <v>17</v>
      </c>
      <c r="B358" s="51" t="s">
        <v>10</v>
      </c>
      <c r="C358" s="67">
        <v>20</v>
      </c>
      <c r="D358" s="53">
        <v>1.2423076923076923</v>
      </c>
      <c r="E358" s="53">
        <v>0.21153846153846159</v>
      </c>
      <c r="F358" s="53">
        <v>7.5884615384615381</v>
      </c>
      <c r="G358" s="53">
        <v>35.342759999999998</v>
      </c>
      <c r="H358" s="59">
        <v>1.47</v>
      </c>
    </row>
    <row r="359" spans="1:8" s="4" customFormat="1" ht="27" customHeight="1" thickBot="1">
      <c r="A359" s="27"/>
      <c r="B359" s="43" t="s">
        <v>56</v>
      </c>
      <c r="C359" s="73">
        <f>C353+C354+C355+C357+C358+C356</f>
        <v>693</v>
      </c>
      <c r="D359" s="44">
        <f>D353+D354+D355+D357+D358+D356</f>
        <v>21.205377459749549</v>
      </c>
      <c r="E359" s="44">
        <f t="shared" si="46" ref="E359:H359">E353+E354+E355+E357+E358+E356</f>
        <v>16.08588729874776</v>
      </c>
      <c r="F359" s="44">
        <f t="shared" si="46"/>
        <v>89.521031305903392</v>
      </c>
      <c r="G359" s="44">
        <f t="shared" si="46"/>
        <v>592.2330508</v>
      </c>
      <c r="H359" s="44">
        <f t="shared" si="46"/>
        <v>75</v>
      </c>
    </row>
    <row r="360" spans="1:8" s="4" customFormat="1" ht="27" customHeight="1" thickBot="1">
      <c r="A360" s="80" t="s">
        <v>105</v>
      </c>
      <c r="B360" s="81"/>
      <c r="C360" s="81"/>
      <c r="D360" s="81"/>
      <c r="E360" s="81"/>
      <c r="F360" s="81"/>
      <c r="G360" s="82"/>
      <c r="H360" s="56"/>
    </row>
    <row r="361" spans="1:8" s="4" customFormat="1" ht="27" customHeight="1">
      <c r="A361" s="75"/>
      <c r="B361" s="75"/>
      <c r="C361" s="75"/>
      <c r="D361" s="75"/>
      <c r="E361" s="75"/>
      <c r="F361" s="75"/>
      <c r="G361" s="75"/>
      <c r="H361" s="75"/>
    </row>
    <row r="362" spans="1:8" s="4" customFormat="1" ht="27" customHeight="1">
      <c r="A362" s="83" t="s">
        <v>102</v>
      </c>
      <c r="B362" s="83"/>
      <c r="C362" s="83"/>
      <c r="D362" s="83"/>
      <c r="E362" s="83"/>
      <c r="F362" s="83"/>
      <c r="G362" s="83"/>
      <c r="H362" s="83"/>
    </row>
    <row r="363" spans="1:8" s="4" customFormat="1" ht="27" customHeight="1">
      <c r="A363" s="87" t="s">
        <v>9</v>
      </c>
      <c r="B363" s="89" t="s">
        <v>0</v>
      </c>
      <c r="C363" s="90" t="s">
        <v>4</v>
      </c>
      <c r="D363" s="74" t="s">
        <v>2</v>
      </c>
      <c r="E363" s="74" t="s">
        <v>6</v>
      </c>
      <c r="F363" s="89" t="s">
        <v>5</v>
      </c>
      <c r="G363" s="92" t="s">
        <v>3</v>
      </c>
      <c r="H363" s="94" t="s">
        <v>7</v>
      </c>
    </row>
    <row r="364" spans="1:8" s="4" customFormat="1" ht="27" customHeight="1">
      <c r="A364" s="88"/>
      <c r="B364" s="89"/>
      <c r="C364" s="91"/>
      <c r="D364" s="74" t="s">
        <v>1</v>
      </c>
      <c r="E364" s="74" t="s">
        <v>1</v>
      </c>
      <c r="F364" s="89"/>
      <c r="G364" s="93"/>
      <c r="H364" s="95"/>
    </row>
    <row r="365" spans="1:8" s="4" customFormat="1" ht="27" customHeight="1">
      <c r="A365" s="48" t="s">
        <v>17</v>
      </c>
      <c r="B365" s="54" t="s">
        <v>76</v>
      </c>
      <c r="C365" s="63">
        <v>75</v>
      </c>
      <c r="D365" s="52">
        <v>6.04</v>
      </c>
      <c r="E365" s="52">
        <v>4.67</v>
      </c>
      <c r="F365" s="52">
        <v>42.24</v>
      </c>
      <c r="G365" s="52">
        <v>233.49</v>
      </c>
      <c r="H365" s="58">
        <v>11.17</v>
      </c>
    </row>
    <row r="366" spans="1:8" s="4" customFormat="1" ht="27" customHeight="1">
      <c r="A366" s="50" t="s">
        <v>48</v>
      </c>
      <c r="B366" s="51" t="s">
        <v>14</v>
      </c>
      <c r="C366" s="76" t="s">
        <v>29</v>
      </c>
      <c r="D366" s="53">
        <v>0.24</v>
      </c>
      <c r="E366" s="53">
        <v>0.05</v>
      </c>
      <c r="F366" s="53">
        <v>14.07</v>
      </c>
      <c r="G366" s="53">
        <v>55.606942799999999</v>
      </c>
      <c r="H366" s="59">
        <v>5.75</v>
      </c>
    </row>
    <row r="367" spans="1:8" s="4" customFormat="1" ht="27" customHeight="1" thickBot="1">
      <c r="A367" s="27"/>
      <c r="B367" s="43" t="s">
        <v>56</v>
      </c>
      <c r="C367" s="73">
        <f>C365+C366</f>
        <v>275</v>
      </c>
      <c r="D367" s="44">
        <f>D365+D366</f>
        <v>6.28</v>
      </c>
      <c r="E367" s="44">
        <f t="shared" si="47" ref="E367">E365+E366</f>
        <v>4.72</v>
      </c>
      <c r="F367" s="44">
        <f t="shared" si="48" ref="F367">F365+F366</f>
        <v>56.31</v>
      </c>
      <c r="G367" s="44">
        <f t="shared" si="49" ref="G367">G365+G366</f>
        <v>289.09694280000002</v>
      </c>
      <c r="H367" s="44">
        <f t="shared" si="50" ref="H367">H365+H366</f>
        <v>16.920000000000002</v>
      </c>
    </row>
    <row r="368" spans="1:8" s="4" customFormat="1" ht="27" customHeight="1" thickBot="1">
      <c r="A368" s="80" t="s">
        <v>63</v>
      </c>
      <c r="B368" s="81"/>
      <c r="C368" s="81"/>
      <c r="D368" s="81"/>
      <c r="E368" s="81"/>
      <c r="F368" s="81"/>
      <c r="G368" s="82"/>
      <c r="H368" s="44"/>
    </row>
    <row r="369" spans="1:8" s="4" customFormat="1" ht="27" customHeight="1">
      <c r="A369" s="29"/>
      <c r="B369" s="29"/>
      <c r="C369" s="29"/>
      <c r="D369" s="29"/>
      <c r="E369" s="29"/>
      <c r="F369" s="29"/>
      <c r="G369" s="29"/>
      <c r="H369" s="56"/>
    </row>
    <row r="370" spans="1:8" s="4" customFormat="1" ht="27" customHeight="1">
      <c r="A370" s="85" t="s">
        <v>24</v>
      </c>
      <c r="B370" s="85"/>
      <c r="C370" s="28"/>
      <c r="D370" s="85" t="s">
        <v>11</v>
      </c>
      <c r="E370" s="85"/>
      <c r="F370" s="85"/>
      <c r="G370" s="85"/>
      <c r="H370" s="85"/>
    </row>
    <row r="371" spans="1:8" ht="27" customHeight="1">
      <c r="A371" s="85" t="s">
        <v>12</v>
      </c>
      <c r="B371" s="85"/>
      <c r="C371" s="28"/>
      <c r="D371" s="85" t="s">
        <v>11</v>
      </c>
      <c r="E371" s="85"/>
      <c r="F371" s="85"/>
      <c r="G371" s="85"/>
      <c r="H371" s="85"/>
    </row>
    <row r="372" spans="1:8" s="8" customFormat="1" ht="0.75" customHeight="1">
      <c r="A372" s="31"/>
      <c r="B372" s="31"/>
      <c r="C372" s="28"/>
      <c r="D372" s="31"/>
      <c r="E372" s="31"/>
      <c r="F372" s="31"/>
      <c r="G372" s="31"/>
      <c r="H372" s="60"/>
    </row>
    <row r="373" spans="1:8" ht="30" customHeight="1">
      <c r="A373" s="31"/>
      <c r="B373" s="31"/>
      <c r="C373" s="28"/>
      <c r="D373" s="31"/>
      <c r="E373" s="31"/>
      <c r="F373" s="31"/>
      <c r="G373" s="31"/>
      <c r="H373" s="60"/>
    </row>
    <row r="374" spans="1:8" s="8" customFormat="1" ht="30" customHeight="1">
      <c r="A374" s="15"/>
      <c r="B374" s="15"/>
      <c r="C374" s="24"/>
      <c r="D374" s="24"/>
      <c r="E374" s="86" t="s">
        <v>16</v>
      </c>
      <c r="F374" s="86"/>
      <c r="G374" s="86"/>
      <c r="H374" s="86"/>
    </row>
    <row r="375" spans="1:8" s="24" customFormat="1" ht="30" customHeight="1">
      <c r="A375" s="11"/>
      <c r="B375" s="11"/>
      <c r="C375" s="86" t="s">
        <v>132</v>
      </c>
      <c r="D375" s="86"/>
      <c r="E375" s="86"/>
      <c r="F375" s="86"/>
      <c r="G375" s="86"/>
      <c r="H375" s="86"/>
    </row>
    <row r="376" spans="1:8" s="13" customFormat="1" ht="38.25" customHeight="1">
      <c r="A376" s="41"/>
      <c r="B376" s="41"/>
      <c r="C376" s="84" t="s">
        <v>133</v>
      </c>
      <c r="D376" s="84"/>
      <c r="E376" s="84"/>
      <c r="F376" s="84"/>
      <c r="G376" s="84"/>
      <c r="H376" s="84"/>
    </row>
    <row r="377" spans="1:8" ht="30" customHeight="1">
      <c r="A377" s="101" t="s">
        <v>8</v>
      </c>
      <c r="B377" s="85"/>
      <c r="C377" s="85"/>
      <c r="D377" s="85"/>
      <c r="E377" s="85"/>
      <c r="F377" s="85"/>
      <c r="G377" s="85"/>
      <c r="H377" s="85"/>
    </row>
    <row r="378" spans="1:8" s="4" customFormat="1" ht="30" customHeight="1">
      <c r="A378" s="104" t="s">
        <v>62</v>
      </c>
      <c r="B378" s="85"/>
      <c r="C378" s="85"/>
      <c r="D378" s="85"/>
      <c r="E378" s="85"/>
      <c r="F378" s="85"/>
      <c r="G378" s="85"/>
      <c r="H378" s="85"/>
    </row>
    <row r="379" spans="1:8" ht="30" customHeight="1">
      <c r="A379" s="85" t="s">
        <v>86</v>
      </c>
      <c r="B379" s="85"/>
      <c r="C379" s="85"/>
      <c r="D379" s="85"/>
      <c r="E379" s="85"/>
      <c r="F379" s="85"/>
      <c r="G379" s="85"/>
      <c r="H379" s="85"/>
    </row>
    <row r="380" spans="1:8" s="24" customFormat="1" ht="39.95" customHeight="1">
      <c r="A380" s="96" t="s">
        <v>104</v>
      </c>
      <c r="B380" s="96"/>
      <c r="C380" s="96"/>
      <c r="D380" s="96"/>
      <c r="E380" s="96"/>
      <c r="F380" s="96"/>
      <c r="G380" s="96"/>
      <c r="H380" s="96"/>
    </row>
    <row r="381" spans="1:8" s="12" customFormat="1" ht="32.25" customHeight="1">
      <c r="A381" s="87" t="s">
        <v>9</v>
      </c>
      <c r="B381" s="97" t="s">
        <v>0</v>
      </c>
      <c r="C381" s="90" t="s">
        <v>4</v>
      </c>
      <c r="D381" s="47" t="s">
        <v>2</v>
      </c>
      <c r="E381" s="47" t="s">
        <v>6</v>
      </c>
      <c r="F381" s="97" t="s">
        <v>5</v>
      </c>
      <c r="G381" s="92" t="s">
        <v>3</v>
      </c>
      <c r="H381" s="94" t="s">
        <v>7</v>
      </c>
    </row>
    <row r="382" spans="1:8" ht="24.95" customHeight="1">
      <c r="A382" s="88"/>
      <c r="B382" s="98"/>
      <c r="C382" s="91"/>
      <c r="D382" s="32" t="s">
        <v>1</v>
      </c>
      <c r="E382" s="32" t="s">
        <v>1</v>
      </c>
      <c r="F382" s="98"/>
      <c r="G382" s="93"/>
      <c r="H382" s="95"/>
    </row>
    <row r="383" spans="1:8" s="39" customFormat="1" ht="30" customHeight="1">
      <c r="A383" s="48" t="s">
        <v>89</v>
      </c>
      <c r="B383" s="54" t="s">
        <v>90</v>
      </c>
      <c r="C383" s="63" t="s">
        <v>32</v>
      </c>
      <c r="D383" s="52">
        <v>0.78</v>
      </c>
      <c r="E383" s="52">
        <v>3.12</v>
      </c>
      <c r="F383" s="52">
        <v>5.64</v>
      </c>
      <c r="G383" s="52">
        <v>52.44</v>
      </c>
      <c r="H383" s="58">
        <v>12.96</v>
      </c>
    </row>
    <row r="384" spans="1:8" s="39" customFormat="1" ht="30" customHeight="1">
      <c r="A384" s="48" t="s">
        <v>52</v>
      </c>
      <c r="B384" s="54" t="s">
        <v>53</v>
      </c>
      <c r="C384" s="63" t="s">
        <v>29</v>
      </c>
      <c r="D384" s="52">
        <v>1.63</v>
      </c>
      <c r="E384" s="52">
        <v>4.92</v>
      </c>
      <c r="F384" s="52">
        <v>9.58</v>
      </c>
      <c r="G384" s="52">
        <v>86.95</v>
      </c>
      <c r="H384" s="58">
        <v>13.48</v>
      </c>
    </row>
    <row r="385" spans="1:8" s="39" customFormat="1" ht="30" customHeight="1">
      <c r="A385" s="48" t="s">
        <v>93</v>
      </c>
      <c r="B385" s="54" t="s">
        <v>94</v>
      </c>
      <c r="C385" s="63">
        <v>60</v>
      </c>
      <c r="D385" s="52">
        <v>8.06</v>
      </c>
      <c r="E385" s="52">
        <v>6.2314285714285713</v>
      </c>
      <c r="F385" s="52">
        <v>8.2800000000000011</v>
      </c>
      <c r="G385" s="52">
        <v>139.89333333333332</v>
      </c>
      <c r="H385" s="59">
        <v>41.60</v>
      </c>
    </row>
    <row r="386" spans="1:8" s="39" customFormat="1" ht="30" customHeight="1">
      <c r="A386" s="48" t="s">
        <v>26</v>
      </c>
      <c r="B386" s="54" t="s">
        <v>68</v>
      </c>
      <c r="C386" s="63">
        <v>150</v>
      </c>
      <c r="D386" s="52">
        <v>5.1583333333333341</v>
      </c>
      <c r="E386" s="52">
        <v>6</v>
      </c>
      <c r="F386" s="52">
        <v>31.466666666666665</v>
      </c>
      <c r="G386" s="52">
        <v>200.05611074999999</v>
      </c>
      <c r="H386" s="58">
        <v>15.48</v>
      </c>
    </row>
    <row r="387" spans="1:8" s="39" customFormat="1" ht="30" customHeight="1">
      <c r="A387" s="48" t="s">
        <v>35</v>
      </c>
      <c r="B387" s="54" t="s">
        <v>15</v>
      </c>
      <c r="C387" s="63" t="s">
        <v>29</v>
      </c>
      <c r="D387" s="52">
        <v>0.21</v>
      </c>
      <c r="E387" s="52">
        <v>0.01</v>
      </c>
      <c r="F387" s="52">
        <v>13.42</v>
      </c>
      <c r="G387" s="52">
        <v>51.25</v>
      </c>
      <c r="H387" s="58">
        <v>5.72</v>
      </c>
    </row>
    <row r="388" spans="1:8" s="39" customFormat="1" ht="30" customHeight="1">
      <c r="A388" s="48" t="s">
        <v>17</v>
      </c>
      <c r="B388" s="54" t="s">
        <v>13</v>
      </c>
      <c r="C388" s="63">
        <v>33</v>
      </c>
      <c r="D388" s="52">
        <v>2.3560465116279068</v>
      </c>
      <c r="E388" s="52">
        <v>0.23023255813953492</v>
      </c>
      <c r="F388" s="52">
        <v>15.556046511627905</v>
      </c>
      <c r="G388" s="52">
        <v>73.892972999999969</v>
      </c>
      <c r="H388" s="58">
        <v>2.67</v>
      </c>
    </row>
    <row r="389" spans="1:8" s="39" customFormat="1" ht="30" customHeight="1">
      <c r="A389" s="50" t="s">
        <v>17</v>
      </c>
      <c r="B389" s="51" t="s">
        <v>10</v>
      </c>
      <c r="C389" s="67">
        <v>25</v>
      </c>
      <c r="D389" s="53">
        <v>1.5528846153846154</v>
      </c>
      <c r="E389" s="53">
        <v>0.26442307692307698</v>
      </c>
      <c r="F389" s="53">
        <v>9.4855769230769234</v>
      </c>
      <c r="G389" s="53">
        <v>44.178449999999998</v>
      </c>
      <c r="H389" s="59">
        <v>1.84</v>
      </c>
    </row>
    <row r="390" spans="2:8" s="43" customFormat="1" ht="27" customHeight="1" thickBot="1">
      <c r="B390" s="43" t="s">
        <v>56</v>
      </c>
      <c r="C390" s="73">
        <f>C385+C386+C389+C383+C384+C387+C388</f>
        <v>728</v>
      </c>
      <c r="D390" s="44">
        <f>D385+D386+D389+D383+D384+D387+D388</f>
        <v>19.747264460345853</v>
      </c>
      <c r="E390" s="44">
        <f t="shared" si="51" ref="E390:H390">E385+E386+E389+E383+E384+E387+E388</f>
        <v>20.776084206491181</v>
      </c>
      <c r="F390" s="44">
        <f t="shared" si="51"/>
        <v>93.428290101371488</v>
      </c>
      <c r="G390" s="44">
        <f t="shared" si="51"/>
        <v>648.6608670833333</v>
      </c>
      <c r="H390" s="44">
        <f t="shared" si="51"/>
        <v>93.75</v>
      </c>
    </row>
    <row r="391" spans="1:8" s="4" customFormat="1" ht="27" customHeight="1" thickBot="1">
      <c r="A391" s="80" t="s">
        <v>106</v>
      </c>
      <c r="B391" s="81"/>
      <c r="C391" s="81"/>
      <c r="D391" s="81"/>
      <c r="E391" s="81"/>
      <c r="F391" s="81"/>
      <c r="G391" s="82"/>
      <c r="H391" s="56"/>
    </row>
    <row r="392" spans="1:8" s="4" customFormat="1" ht="27" customHeight="1">
      <c r="A392" s="75"/>
      <c r="B392" s="75"/>
      <c r="C392" s="75"/>
      <c r="D392" s="75"/>
      <c r="E392" s="75"/>
      <c r="F392" s="75"/>
      <c r="G392" s="75"/>
      <c r="H392" s="75"/>
    </row>
    <row r="393" spans="1:8" s="4" customFormat="1" ht="27" customHeight="1">
      <c r="A393" s="83" t="s">
        <v>103</v>
      </c>
      <c r="B393" s="83"/>
      <c r="C393" s="83"/>
      <c r="D393" s="83"/>
      <c r="E393" s="83"/>
      <c r="F393" s="83"/>
      <c r="G393" s="83"/>
      <c r="H393" s="83"/>
    </row>
    <row r="394" spans="1:8" s="4" customFormat="1" ht="27" customHeight="1">
      <c r="A394" s="87" t="s">
        <v>9</v>
      </c>
      <c r="B394" s="89" t="s">
        <v>0</v>
      </c>
      <c r="C394" s="90" t="s">
        <v>4</v>
      </c>
      <c r="D394" s="74" t="s">
        <v>2</v>
      </c>
      <c r="E394" s="74" t="s">
        <v>6</v>
      </c>
      <c r="F394" s="89" t="s">
        <v>5</v>
      </c>
      <c r="G394" s="92" t="s">
        <v>3</v>
      </c>
      <c r="H394" s="94" t="s">
        <v>7</v>
      </c>
    </row>
    <row r="395" spans="1:8" s="4" customFormat="1" ht="27" customHeight="1">
      <c r="A395" s="88"/>
      <c r="B395" s="89"/>
      <c r="C395" s="91"/>
      <c r="D395" s="74" t="s">
        <v>1</v>
      </c>
      <c r="E395" s="74" t="s">
        <v>1</v>
      </c>
      <c r="F395" s="89"/>
      <c r="G395" s="93"/>
      <c r="H395" s="95"/>
    </row>
    <row r="396" spans="1:8" s="4" customFormat="1" ht="27" customHeight="1">
      <c r="A396" s="48" t="s">
        <v>52</v>
      </c>
      <c r="B396" s="54" t="s">
        <v>53</v>
      </c>
      <c r="C396" s="63" t="s">
        <v>29</v>
      </c>
      <c r="D396" s="52">
        <v>1.63</v>
      </c>
      <c r="E396" s="52">
        <v>4.92</v>
      </c>
      <c r="F396" s="52">
        <v>9.58</v>
      </c>
      <c r="G396" s="52">
        <v>86.95</v>
      </c>
      <c r="H396" s="58">
        <v>13.48</v>
      </c>
    </row>
    <row r="397" spans="1:8" s="4" customFormat="1" ht="27" customHeight="1">
      <c r="A397" s="48" t="s">
        <v>93</v>
      </c>
      <c r="B397" s="54" t="s">
        <v>94</v>
      </c>
      <c r="C397" s="63">
        <v>50</v>
      </c>
      <c r="D397" s="52">
        <v>6.7166666666666668</v>
      </c>
      <c r="E397" s="52">
        <v>5.1928571428571422</v>
      </c>
      <c r="F397" s="52">
        <v>6.9000000000000012</v>
      </c>
      <c r="G397" s="52">
        <v>116.57777777777777</v>
      </c>
      <c r="H397" s="58">
        <v>34.659999999999997</v>
      </c>
    </row>
    <row r="398" spans="1:8" s="4" customFormat="1" ht="27" customHeight="1">
      <c r="A398" s="69" t="s">
        <v>26</v>
      </c>
      <c r="B398" s="70" t="s">
        <v>68</v>
      </c>
      <c r="C398" s="71">
        <v>170</v>
      </c>
      <c r="D398" s="72">
        <v>5.8461111111111119</v>
      </c>
      <c r="E398" s="72">
        <v>6.80</v>
      </c>
      <c r="F398" s="72">
        <v>35.662222222222219</v>
      </c>
      <c r="G398" s="72">
        <v>226.73025885000001</v>
      </c>
      <c r="H398" s="58">
        <v>17.54</v>
      </c>
    </row>
    <row r="399" spans="1:8" s="4" customFormat="1" ht="27" customHeight="1">
      <c r="A399" s="69" t="s">
        <v>48</v>
      </c>
      <c r="B399" s="70" t="s">
        <v>14</v>
      </c>
      <c r="C399" s="71" t="s">
        <v>29</v>
      </c>
      <c r="D399" s="72">
        <v>0.24</v>
      </c>
      <c r="E399" s="72">
        <v>0.05</v>
      </c>
      <c r="F399" s="72">
        <v>14.07</v>
      </c>
      <c r="G399" s="72">
        <v>55.606942799999999</v>
      </c>
      <c r="H399" s="58">
        <v>5.75</v>
      </c>
    </row>
    <row r="400" spans="1:8" s="4" customFormat="1" ht="27" customHeight="1">
      <c r="A400" s="48" t="s">
        <v>17</v>
      </c>
      <c r="B400" s="54" t="s">
        <v>13</v>
      </c>
      <c r="C400" s="63">
        <v>26</v>
      </c>
      <c r="D400" s="52">
        <v>1.8562790697674418</v>
      </c>
      <c r="E400" s="52">
        <v>0.18139534883720934</v>
      </c>
      <c r="F400" s="52">
        <v>12.256279069767439</v>
      </c>
      <c r="G400" s="52">
        <v>58.218705999999976</v>
      </c>
      <c r="H400" s="58">
        <v>2.10</v>
      </c>
    </row>
    <row r="401" spans="1:8" s="4" customFormat="1" ht="27" customHeight="1">
      <c r="A401" s="50" t="s">
        <v>17</v>
      </c>
      <c r="B401" s="51" t="s">
        <v>10</v>
      </c>
      <c r="C401" s="67">
        <v>20</v>
      </c>
      <c r="D401" s="53">
        <v>1.2423076923076923</v>
      </c>
      <c r="E401" s="53">
        <v>0.21153846153846159</v>
      </c>
      <c r="F401" s="53">
        <v>7.5884615384615381</v>
      </c>
      <c r="G401" s="53">
        <v>35.342759999999998</v>
      </c>
      <c r="H401" s="59">
        <v>1.47</v>
      </c>
    </row>
    <row r="402" spans="1:8" s="4" customFormat="1" ht="27" customHeight="1" thickBot="1">
      <c r="A402" s="27"/>
      <c r="B402" s="43" t="s">
        <v>56</v>
      </c>
      <c r="C402" s="73">
        <f>C396+C397+C398+C400+C401+C399</f>
        <v>666</v>
      </c>
      <c r="D402" s="44">
        <f>D396+D397+D398+D400+D401+D399</f>
        <v>17.531364539852913</v>
      </c>
      <c r="E402" s="44">
        <f t="shared" si="52" ref="E402:H402">E396+E397+E398+E400+E401+E399</f>
        <v>17.355790953232813</v>
      </c>
      <c r="F402" s="44">
        <f t="shared" si="52"/>
        <v>86.056962830451198</v>
      </c>
      <c r="G402" s="44">
        <f t="shared" si="52"/>
        <v>579.42644542777771</v>
      </c>
      <c r="H402" s="44">
        <f t="shared" si="52"/>
        <v>75</v>
      </c>
    </row>
    <row r="403" spans="1:8" s="4" customFormat="1" ht="27" customHeight="1" thickBot="1">
      <c r="A403" s="80" t="s">
        <v>105</v>
      </c>
      <c r="B403" s="81"/>
      <c r="C403" s="81"/>
      <c r="D403" s="81"/>
      <c r="E403" s="81"/>
      <c r="F403" s="81"/>
      <c r="G403" s="82"/>
      <c r="H403" s="56"/>
    </row>
    <row r="404" spans="1:8" s="4" customFormat="1" ht="27" customHeight="1">
      <c r="A404" s="75"/>
      <c r="B404" s="75"/>
      <c r="C404" s="75"/>
      <c r="D404" s="75"/>
      <c r="E404" s="75"/>
      <c r="F404" s="75"/>
      <c r="G404" s="75"/>
      <c r="H404" s="75"/>
    </row>
    <row r="405" spans="1:8" s="4" customFormat="1" ht="27" customHeight="1">
      <c r="A405" s="83" t="s">
        <v>102</v>
      </c>
      <c r="B405" s="83"/>
      <c r="C405" s="83"/>
      <c r="D405" s="83"/>
      <c r="E405" s="83"/>
      <c r="F405" s="83"/>
      <c r="G405" s="83"/>
      <c r="H405" s="83"/>
    </row>
    <row r="406" spans="1:8" s="4" customFormat="1" ht="27" customHeight="1">
      <c r="A406" s="87" t="s">
        <v>9</v>
      </c>
      <c r="B406" s="89" t="s">
        <v>0</v>
      </c>
      <c r="C406" s="90" t="s">
        <v>4</v>
      </c>
      <c r="D406" s="74" t="s">
        <v>2</v>
      </c>
      <c r="E406" s="74" t="s">
        <v>6</v>
      </c>
      <c r="F406" s="89" t="s">
        <v>5</v>
      </c>
      <c r="G406" s="92" t="s">
        <v>3</v>
      </c>
      <c r="H406" s="94" t="s">
        <v>7</v>
      </c>
    </row>
    <row r="407" spans="1:8" s="4" customFormat="1" ht="27" customHeight="1">
      <c r="A407" s="88"/>
      <c r="B407" s="89"/>
      <c r="C407" s="91"/>
      <c r="D407" s="74" t="s">
        <v>1</v>
      </c>
      <c r="E407" s="74" t="s">
        <v>1</v>
      </c>
      <c r="F407" s="89"/>
      <c r="G407" s="93"/>
      <c r="H407" s="95"/>
    </row>
    <row r="408" spans="1:8" s="4" customFormat="1" ht="27" customHeight="1">
      <c r="A408" s="48" t="s">
        <v>17</v>
      </c>
      <c r="B408" s="54" t="s">
        <v>76</v>
      </c>
      <c r="C408" s="63">
        <v>75</v>
      </c>
      <c r="D408" s="52">
        <v>6.04</v>
      </c>
      <c r="E408" s="52">
        <v>4.67</v>
      </c>
      <c r="F408" s="52">
        <v>42.24</v>
      </c>
      <c r="G408" s="52">
        <v>233.49</v>
      </c>
      <c r="H408" s="58">
        <v>14.28</v>
      </c>
    </row>
    <row r="409" spans="1:8" s="4" customFormat="1" ht="27" customHeight="1">
      <c r="A409" s="50" t="s">
        <v>59</v>
      </c>
      <c r="B409" s="51" t="s">
        <v>60</v>
      </c>
      <c r="C409" s="76" t="s">
        <v>29</v>
      </c>
      <c r="D409" s="53">
        <v>0.18</v>
      </c>
      <c r="E409" s="53">
        <v>0.04</v>
      </c>
      <c r="F409" s="53">
        <v>9.2100000000000009</v>
      </c>
      <c r="G409" s="53">
        <v>35.881222799999996</v>
      </c>
      <c r="H409" s="59">
        <v>2.64</v>
      </c>
    </row>
    <row r="410" spans="1:8" s="4" customFormat="1" ht="27" customHeight="1" thickBot="1">
      <c r="A410" s="27"/>
      <c r="B410" s="43" t="s">
        <v>56</v>
      </c>
      <c r="C410" s="73">
        <f>C408+C409</f>
        <v>275</v>
      </c>
      <c r="D410" s="44">
        <f>D408+D409</f>
        <v>6.22</v>
      </c>
      <c r="E410" s="44">
        <f t="shared" si="53" ref="E410">E408+E409</f>
        <v>4.71</v>
      </c>
      <c r="F410" s="44">
        <f t="shared" si="54" ref="F410">F408+F409</f>
        <v>51.45</v>
      </c>
      <c r="G410" s="44">
        <f t="shared" si="55" ref="G410">G408+G409</f>
        <v>269.3712228</v>
      </c>
      <c r="H410" s="44">
        <f t="shared" si="56" ref="H410">H408+H409</f>
        <v>16.919999999999998</v>
      </c>
    </row>
    <row r="411" spans="1:8" s="4" customFormat="1" ht="27" customHeight="1" thickBot="1">
      <c r="A411" s="80" t="s">
        <v>63</v>
      </c>
      <c r="B411" s="81"/>
      <c r="C411" s="81"/>
      <c r="D411" s="81"/>
      <c r="E411" s="81"/>
      <c r="F411" s="81"/>
      <c r="G411" s="82"/>
      <c r="H411" s="44"/>
    </row>
    <row r="412" spans="1:8" s="4" customFormat="1" ht="27" customHeight="1">
      <c r="A412" s="29"/>
      <c r="B412" s="29"/>
      <c r="C412" s="29"/>
      <c r="D412" s="29"/>
      <c r="E412" s="29"/>
      <c r="F412" s="29"/>
      <c r="G412" s="29"/>
      <c r="H412" s="56"/>
    </row>
    <row r="413" spans="1:8" s="8" customFormat="1" ht="27" customHeight="1">
      <c r="A413" s="85" t="s">
        <v>24</v>
      </c>
      <c r="B413" s="85"/>
      <c r="C413" s="9"/>
      <c r="D413" s="85" t="s">
        <v>11</v>
      </c>
      <c r="E413" s="85"/>
      <c r="F413" s="85"/>
      <c r="G413" s="85"/>
      <c r="H413" s="85"/>
    </row>
    <row r="414" spans="1:8" s="8" customFormat="1" ht="27" customHeight="1">
      <c r="A414" s="85" t="s">
        <v>12</v>
      </c>
      <c r="B414" s="85"/>
      <c r="C414" s="9"/>
      <c r="D414" s="85" t="s">
        <v>11</v>
      </c>
      <c r="E414" s="85"/>
      <c r="F414" s="85"/>
      <c r="G414" s="85"/>
      <c r="H414" s="85"/>
    </row>
    <row r="415" ht="30" customHeight="1"/>
    <row r="416" spans="1:8" s="8" customFormat="1" ht="30" customHeight="1">
      <c r="A416" s="15"/>
      <c r="B416" s="15"/>
      <c r="C416" s="24"/>
      <c r="D416" s="24"/>
      <c r="E416" s="86" t="s">
        <v>16</v>
      </c>
      <c r="F416" s="86"/>
      <c r="G416" s="86"/>
      <c r="H416" s="86"/>
    </row>
    <row r="417" spans="1:8" s="24" customFormat="1" ht="30" customHeight="1">
      <c r="A417" s="11"/>
      <c r="B417" s="11"/>
      <c r="C417" s="86" t="s">
        <v>134</v>
      </c>
      <c r="D417" s="86"/>
      <c r="E417" s="86"/>
      <c r="F417" s="86"/>
      <c r="G417" s="86"/>
      <c r="H417" s="86"/>
    </row>
    <row r="418" spans="1:8" ht="34.5" customHeight="1">
      <c r="A418" s="40"/>
      <c r="B418" s="40"/>
      <c r="C418" s="84" t="s">
        <v>133</v>
      </c>
      <c r="D418" s="84"/>
      <c r="E418" s="84"/>
      <c r="F418" s="84"/>
      <c r="G418" s="84"/>
      <c r="H418" s="84"/>
    </row>
    <row r="419" spans="1:8" s="4" customFormat="1" ht="30" customHeight="1">
      <c r="A419" s="24"/>
      <c r="B419" s="101" t="s">
        <v>8</v>
      </c>
      <c r="C419" s="101"/>
      <c r="D419" s="101"/>
      <c r="E419" s="101"/>
      <c r="F419" s="101"/>
      <c r="G419" s="101"/>
      <c r="H419" s="62"/>
    </row>
    <row r="420" spans="1:8" ht="30" customHeight="1">
      <c r="A420" s="24"/>
      <c r="B420" s="104" t="s">
        <v>62</v>
      </c>
      <c r="C420" s="104"/>
      <c r="D420" s="104"/>
      <c r="E420" s="104"/>
      <c r="F420" s="104"/>
      <c r="G420" s="104"/>
      <c r="H420" s="62"/>
    </row>
    <row r="421" spans="1:8" ht="30" customHeight="1">
      <c r="A421" s="85" t="s">
        <v>87</v>
      </c>
      <c r="B421" s="85"/>
      <c r="C421" s="85"/>
      <c r="D421" s="85"/>
      <c r="E421" s="85"/>
      <c r="F421" s="85"/>
      <c r="G421" s="85"/>
      <c r="H421" s="85"/>
    </row>
    <row r="422" spans="1:8" s="24" customFormat="1" ht="39.95" customHeight="1">
      <c r="A422" s="96" t="s">
        <v>104</v>
      </c>
      <c r="B422" s="96"/>
      <c r="C422" s="96"/>
      <c r="D422" s="96"/>
      <c r="E422" s="96"/>
      <c r="F422" s="96"/>
      <c r="G422" s="96"/>
      <c r="H422" s="96"/>
    </row>
    <row r="423" spans="1:8" ht="35.25" customHeight="1">
      <c r="A423" s="87" t="s">
        <v>9</v>
      </c>
      <c r="B423" s="89" t="s">
        <v>0</v>
      </c>
      <c r="C423" s="90" t="s">
        <v>4</v>
      </c>
      <c r="D423" s="46" t="s">
        <v>2</v>
      </c>
      <c r="E423" s="46" t="s">
        <v>6</v>
      </c>
      <c r="F423" s="89" t="s">
        <v>5</v>
      </c>
      <c r="G423" s="92" t="s">
        <v>3</v>
      </c>
      <c r="H423" s="94" t="s">
        <v>7</v>
      </c>
    </row>
    <row r="424" spans="1:8" ht="24.95" customHeight="1">
      <c r="A424" s="88"/>
      <c r="B424" s="89"/>
      <c r="C424" s="91"/>
      <c r="D424" s="32" t="s">
        <v>1</v>
      </c>
      <c r="E424" s="32" t="s">
        <v>1</v>
      </c>
      <c r="F424" s="89"/>
      <c r="G424" s="93"/>
      <c r="H424" s="95"/>
    </row>
    <row r="425" spans="1:8" s="39" customFormat="1" ht="30" customHeight="1">
      <c r="A425" s="48" t="s">
        <v>61</v>
      </c>
      <c r="B425" s="54" t="s">
        <v>72</v>
      </c>
      <c r="C425" s="63">
        <v>25</v>
      </c>
      <c r="D425" s="52">
        <v>0.1875</v>
      </c>
      <c r="E425" s="52">
        <v>0.025000000000000001</v>
      </c>
      <c r="F425" s="52">
        <v>0.80</v>
      </c>
      <c r="G425" s="52">
        <v>3.6480749999999995</v>
      </c>
      <c r="H425" s="58">
        <v>5.56</v>
      </c>
    </row>
    <row r="426" spans="1:8" s="39" customFormat="1" ht="30" customHeight="1">
      <c r="A426" s="48" t="s">
        <v>127</v>
      </c>
      <c r="B426" s="54" t="s">
        <v>128</v>
      </c>
      <c r="C426" s="65" t="s">
        <v>29</v>
      </c>
      <c r="D426" s="52">
        <v>4.8099999999999996</v>
      </c>
      <c r="E426" s="52">
        <v>7.98</v>
      </c>
      <c r="F426" s="52">
        <v>32.17</v>
      </c>
      <c r="G426" s="52">
        <v>177.05</v>
      </c>
      <c r="H426" s="58">
        <v>16.829999999999998</v>
      </c>
    </row>
    <row r="427" spans="1:8" s="39" customFormat="1" ht="30" customHeight="1">
      <c r="A427" s="48" t="s">
        <v>17</v>
      </c>
      <c r="B427" s="54" t="s">
        <v>129</v>
      </c>
      <c r="C427" s="63" t="s">
        <v>119</v>
      </c>
      <c r="D427" s="52">
        <v>13.15</v>
      </c>
      <c r="E427" s="52">
        <v>14.98</v>
      </c>
      <c r="F427" s="52">
        <v>25.78</v>
      </c>
      <c r="G427" s="52">
        <v>312.39999999999998</v>
      </c>
      <c r="H427" s="58">
        <v>65.16</v>
      </c>
    </row>
    <row r="428" spans="1:8" s="39" customFormat="1" ht="30" customHeight="1">
      <c r="A428" s="48" t="s">
        <v>59</v>
      </c>
      <c r="B428" s="54" t="s">
        <v>60</v>
      </c>
      <c r="C428" s="63" t="s">
        <v>29</v>
      </c>
      <c r="D428" s="52">
        <v>0.18</v>
      </c>
      <c r="E428" s="52">
        <v>0.04</v>
      </c>
      <c r="F428" s="52">
        <v>9.2100000000000009</v>
      </c>
      <c r="G428" s="52">
        <v>35.881222799999996</v>
      </c>
      <c r="H428" s="58">
        <v>2.64</v>
      </c>
    </row>
    <row r="429" spans="1:8" s="39" customFormat="1" ht="30" customHeight="1">
      <c r="A429" s="48" t="s">
        <v>17</v>
      </c>
      <c r="B429" s="54" t="s">
        <v>13</v>
      </c>
      <c r="C429" s="63">
        <v>25</v>
      </c>
      <c r="D429" s="52">
        <v>1.7848837209302324</v>
      </c>
      <c r="E429" s="52">
        <v>0.1744186046511628</v>
      </c>
      <c r="F429" s="52">
        <v>11.784883720930234</v>
      </c>
      <c r="G429" s="52">
        <v>68.48125</v>
      </c>
      <c r="H429" s="58">
        <v>2.02</v>
      </c>
    </row>
    <row r="430" spans="1:8" s="38" customFormat="1" ht="30" customHeight="1">
      <c r="A430" s="50" t="s">
        <v>17</v>
      </c>
      <c r="B430" s="51" t="s">
        <v>10</v>
      </c>
      <c r="C430" s="66">
        <v>21</v>
      </c>
      <c r="D430" s="53">
        <v>1.3044230769230769</v>
      </c>
      <c r="E430" s="53">
        <v>0.22211538461538469</v>
      </c>
      <c r="F430" s="53">
        <v>7.9678846153846132</v>
      </c>
      <c r="G430" s="53">
        <v>37.109898000000001</v>
      </c>
      <c r="H430" s="59">
        <v>1.54</v>
      </c>
    </row>
    <row r="431" spans="2:8" s="43" customFormat="1" ht="27" customHeight="1" thickBot="1">
      <c r="B431" s="43" t="s">
        <v>56</v>
      </c>
      <c r="C431" s="73">
        <f>C425+C426+C427+C428+C429+C430</f>
        <v>711</v>
      </c>
      <c r="D431" s="44">
        <f>D425+D426+D427+D429+D430+D428</f>
        <v>21.416806797853308</v>
      </c>
      <c r="E431" s="44">
        <f t="shared" si="57" ref="E431:H431">E425+E426+E427+E429+E430+E428</f>
        <v>23.421533989266546</v>
      </c>
      <c r="F431" s="44">
        <f t="shared" si="57"/>
        <v>87.712768336314866</v>
      </c>
      <c r="G431" s="44">
        <f t="shared" si="57"/>
        <v>634.57044580000013</v>
      </c>
      <c r="H431" s="44">
        <f t="shared" si="57"/>
        <v>93.75</v>
      </c>
    </row>
    <row r="432" spans="1:8" s="4" customFormat="1" ht="27" customHeight="1" thickBot="1">
      <c r="A432" s="80" t="s">
        <v>106</v>
      </c>
      <c r="B432" s="81"/>
      <c r="C432" s="81"/>
      <c r="D432" s="81"/>
      <c r="E432" s="81"/>
      <c r="F432" s="81"/>
      <c r="G432" s="82"/>
      <c r="H432" s="56"/>
    </row>
    <row r="433" spans="1:8" s="4" customFormat="1" ht="27" customHeight="1">
      <c r="A433" s="75"/>
      <c r="B433" s="75"/>
      <c r="C433" s="75"/>
      <c r="D433" s="75"/>
      <c r="E433" s="75"/>
      <c r="F433" s="75"/>
      <c r="G433" s="75"/>
      <c r="H433" s="75"/>
    </row>
    <row r="434" spans="1:8" s="4" customFormat="1" ht="27" customHeight="1">
      <c r="A434" s="83" t="s">
        <v>103</v>
      </c>
      <c r="B434" s="83"/>
      <c r="C434" s="83"/>
      <c r="D434" s="83"/>
      <c r="E434" s="83"/>
      <c r="F434" s="83"/>
      <c r="G434" s="83"/>
      <c r="H434" s="83"/>
    </row>
    <row r="435" spans="1:8" s="4" customFormat="1" ht="27" customHeight="1">
      <c r="A435" s="87" t="s">
        <v>9</v>
      </c>
      <c r="B435" s="89" t="s">
        <v>0</v>
      </c>
      <c r="C435" s="90" t="s">
        <v>4</v>
      </c>
      <c r="D435" s="74" t="s">
        <v>2</v>
      </c>
      <c r="E435" s="74" t="s">
        <v>6</v>
      </c>
      <c r="F435" s="89" t="s">
        <v>5</v>
      </c>
      <c r="G435" s="92" t="s">
        <v>3</v>
      </c>
      <c r="H435" s="94" t="s">
        <v>7</v>
      </c>
    </row>
    <row r="436" spans="1:8" s="4" customFormat="1" ht="27" customHeight="1">
      <c r="A436" s="88"/>
      <c r="B436" s="89"/>
      <c r="C436" s="91"/>
      <c r="D436" s="74" t="s">
        <v>1</v>
      </c>
      <c r="E436" s="74" t="s">
        <v>1</v>
      </c>
      <c r="F436" s="89"/>
      <c r="G436" s="93"/>
      <c r="H436" s="95"/>
    </row>
    <row r="437" spans="1:8" s="4" customFormat="1" ht="27" customHeight="1">
      <c r="A437" s="48" t="s">
        <v>127</v>
      </c>
      <c r="B437" s="54" t="s">
        <v>128</v>
      </c>
      <c r="C437" s="63" t="s">
        <v>29</v>
      </c>
      <c r="D437" s="52">
        <v>4.8099999999999996</v>
      </c>
      <c r="E437" s="52">
        <v>7.98</v>
      </c>
      <c r="F437" s="52">
        <v>32.17</v>
      </c>
      <c r="G437" s="52">
        <v>177.05</v>
      </c>
      <c r="H437" s="58">
        <v>16.829999999999998</v>
      </c>
    </row>
    <row r="438" spans="1:8" s="4" customFormat="1" ht="27" customHeight="1">
      <c r="A438" s="48" t="s">
        <v>17</v>
      </c>
      <c r="B438" s="54" t="s">
        <v>129</v>
      </c>
      <c r="C438" s="63">
        <v>190</v>
      </c>
      <c r="D438" s="52">
        <v>10.410416666666666</v>
      </c>
      <c r="E438" s="52">
        <v>11.859166666666669</v>
      </c>
      <c r="F438" s="52">
        <v>20.409166666666668</v>
      </c>
      <c r="G438" s="52">
        <v>247.31666666666663</v>
      </c>
      <c r="H438" s="58">
        <v>51.55</v>
      </c>
    </row>
    <row r="439" spans="1:8" s="4" customFormat="1" ht="27" customHeight="1">
      <c r="A439" s="69" t="s">
        <v>59</v>
      </c>
      <c r="B439" s="70" t="s">
        <v>60</v>
      </c>
      <c r="C439" s="71" t="s">
        <v>29</v>
      </c>
      <c r="D439" s="72">
        <v>0.18</v>
      </c>
      <c r="E439" s="72">
        <v>0.04</v>
      </c>
      <c r="F439" s="72">
        <v>9.2100000000000009</v>
      </c>
      <c r="G439" s="72">
        <v>35.881222799999996</v>
      </c>
      <c r="H439" s="58">
        <v>2.64</v>
      </c>
    </row>
    <row r="440" spans="1:8" s="4" customFormat="1" ht="27" customHeight="1">
      <c r="A440" s="48" t="s">
        <v>17</v>
      </c>
      <c r="B440" s="54" t="s">
        <v>13</v>
      </c>
      <c r="C440" s="63">
        <v>31</v>
      </c>
      <c r="D440" s="52">
        <v>2.2132558139534884</v>
      </c>
      <c r="E440" s="52">
        <v>0.21627906976744185</v>
      </c>
      <c r="F440" s="52">
        <v>14.61325581395349</v>
      </c>
      <c r="G440" s="52">
        <v>84.916750000000008</v>
      </c>
      <c r="H440" s="58">
        <v>2.5099999999999998</v>
      </c>
    </row>
    <row r="441" spans="1:8" s="4" customFormat="1" ht="27" customHeight="1">
      <c r="A441" s="50" t="s">
        <v>17</v>
      </c>
      <c r="B441" s="51" t="s">
        <v>10</v>
      </c>
      <c r="C441" s="67">
        <v>20</v>
      </c>
      <c r="D441" s="53">
        <v>1.2423076923076923</v>
      </c>
      <c r="E441" s="53">
        <v>0.21153846153846159</v>
      </c>
      <c r="F441" s="53">
        <v>7.5884615384615373</v>
      </c>
      <c r="G441" s="53">
        <v>35.342759999999998</v>
      </c>
      <c r="H441" s="59">
        <v>1.47</v>
      </c>
    </row>
    <row r="442" spans="1:8" s="4" customFormat="1" ht="27" customHeight="1" thickBot="1">
      <c r="A442" s="27"/>
      <c r="B442" s="43" t="s">
        <v>56</v>
      </c>
      <c r="C442" s="73">
        <f>C437+C438+C439+C440+C441</f>
        <v>641</v>
      </c>
      <c r="D442" s="44">
        <f>D437+D438+D439+D440+D441</f>
        <v>18.855980172927843</v>
      </c>
      <c r="E442" s="44">
        <f t="shared" si="58" ref="E442:H442">E437+E438+E439+E440+E441</f>
        <v>20.306984197972572</v>
      </c>
      <c r="F442" s="44">
        <f t="shared" si="58"/>
        <v>83.990884019081705</v>
      </c>
      <c r="G442" s="44">
        <f t="shared" si="58"/>
        <v>580.5073994666667</v>
      </c>
      <c r="H442" s="44">
        <f t="shared" si="58"/>
        <v>75</v>
      </c>
    </row>
    <row r="443" spans="1:8" s="4" customFormat="1" ht="27" customHeight="1" thickBot="1">
      <c r="A443" s="80" t="s">
        <v>105</v>
      </c>
      <c r="B443" s="81"/>
      <c r="C443" s="81"/>
      <c r="D443" s="81"/>
      <c r="E443" s="81"/>
      <c r="F443" s="81"/>
      <c r="G443" s="82"/>
      <c r="H443" s="56"/>
    </row>
    <row r="444" spans="1:8" s="4" customFormat="1" ht="27" customHeight="1">
      <c r="A444" s="75"/>
      <c r="B444" s="75"/>
      <c r="C444" s="75"/>
      <c r="D444" s="75"/>
      <c r="E444" s="75"/>
      <c r="F444" s="75"/>
      <c r="G444" s="75"/>
      <c r="H444" s="75"/>
    </row>
    <row r="445" spans="1:8" s="4" customFormat="1" ht="27" customHeight="1">
      <c r="A445" s="83" t="s">
        <v>102</v>
      </c>
      <c r="B445" s="83"/>
      <c r="C445" s="83"/>
      <c r="D445" s="83"/>
      <c r="E445" s="83"/>
      <c r="F445" s="83"/>
      <c r="G445" s="83"/>
      <c r="H445" s="83"/>
    </row>
    <row r="446" spans="1:8" s="4" customFormat="1" ht="27" customHeight="1">
      <c r="A446" s="87" t="s">
        <v>9</v>
      </c>
      <c r="B446" s="89" t="s">
        <v>0</v>
      </c>
      <c r="C446" s="90" t="s">
        <v>4</v>
      </c>
      <c r="D446" s="74" t="s">
        <v>2</v>
      </c>
      <c r="E446" s="74" t="s">
        <v>6</v>
      </c>
      <c r="F446" s="89" t="s">
        <v>5</v>
      </c>
      <c r="G446" s="92" t="s">
        <v>3</v>
      </c>
      <c r="H446" s="94" t="s">
        <v>7</v>
      </c>
    </row>
    <row r="447" spans="1:8" s="4" customFormat="1" ht="27" customHeight="1">
      <c r="A447" s="88"/>
      <c r="B447" s="89"/>
      <c r="C447" s="91"/>
      <c r="D447" s="74" t="s">
        <v>1</v>
      </c>
      <c r="E447" s="74" t="s">
        <v>1</v>
      </c>
      <c r="F447" s="89"/>
      <c r="G447" s="93"/>
      <c r="H447" s="95"/>
    </row>
    <row r="448" spans="1:8" s="4" customFormat="1" ht="27" customHeight="1">
      <c r="A448" s="48" t="s">
        <v>17</v>
      </c>
      <c r="B448" s="54" t="s">
        <v>76</v>
      </c>
      <c r="C448" s="63">
        <v>75</v>
      </c>
      <c r="D448" s="52">
        <v>6.04</v>
      </c>
      <c r="E448" s="52">
        <v>4.67</v>
      </c>
      <c r="F448" s="52">
        <v>42.24</v>
      </c>
      <c r="G448" s="52">
        <v>233.49</v>
      </c>
      <c r="H448" s="58">
        <v>11.17</v>
      </c>
    </row>
    <row r="449" spans="1:8" s="4" customFormat="1" ht="27" customHeight="1">
      <c r="A449" s="50" t="s">
        <v>48</v>
      </c>
      <c r="B449" s="51" t="s">
        <v>14</v>
      </c>
      <c r="C449" s="76" t="s">
        <v>29</v>
      </c>
      <c r="D449" s="53">
        <v>0.24</v>
      </c>
      <c r="E449" s="53">
        <v>0.05</v>
      </c>
      <c r="F449" s="53">
        <v>14.07</v>
      </c>
      <c r="G449" s="53">
        <v>55.606942799999999</v>
      </c>
      <c r="H449" s="59">
        <v>5.75</v>
      </c>
    </row>
    <row r="450" spans="1:8" s="4" customFormat="1" ht="27" customHeight="1" thickBot="1">
      <c r="A450" s="27"/>
      <c r="B450" s="43" t="s">
        <v>56</v>
      </c>
      <c r="C450" s="73">
        <f>C448+C449</f>
        <v>275</v>
      </c>
      <c r="D450" s="44">
        <f>D448+D449</f>
        <v>6.28</v>
      </c>
      <c r="E450" s="44">
        <f t="shared" si="59" ref="E450">E448+E449</f>
        <v>4.72</v>
      </c>
      <c r="F450" s="44">
        <f t="shared" si="60" ref="F450">F448+F449</f>
        <v>56.31</v>
      </c>
      <c r="G450" s="44">
        <f t="shared" si="61" ref="G450">G448+G449</f>
        <v>289.09694280000002</v>
      </c>
      <c r="H450" s="44">
        <f t="shared" si="62" ref="H450">H448+H449</f>
        <v>16.920000000000002</v>
      </c>
    </row>
    <row r="451" spans="1:8" s="4" customFormat="1" ht="27" customHeight="1" thickBot="1">
      <c r="A451" s="80" t="s">
        <v>63</v>
      </c>
      <c r="B451" s="81"/>
      <c r="C451" s="81"/>
      <c r="D451" s="81"/>
      <c r="E451" s="81"/>
      <c r="F451" s="81"/>
      <c r="G451" s="82"/>
      <c r="H451" s="44"/>
    </row>
    <row r="452" spans="1:8" s="4" customFormat="1" ht="27" customHeight="1">
      <c r="A452" s="29"/>
      <c r="B452" s="29"/>
      <c r="C452" s="29"/>
      <c r="D452" s="29"/>
      <c r="E452" s="29"/>
      <c r="F452" s="29"/>
      <c r="G452" s="29"/>
      <c r="H452" s="56"/>
    </row>
    <row r="453" spans="1:8" ht="27" customHeight="1">
      <c r="A453" s="85" t="s">
        <v>24</v>
      </c>
      <c r="B453" s="85"/>
      <c r="D453" s="85" t="s">
        <v>11</v>
      </c>
      <c r="E453" s="85"/>
      <c r="F453" s="85"/>
      <c r="G453" s="85"/>
      <c r="H453" s="85"/>
    </row>
    <row r="454" spans="1:8" ht="27" customHeight="1">
      <c r="A454" s="85" t="s">
        <v>12</v>
      </c>
      <c r="B454" s="85"/>
      <c r="D454" s="85" t="s">
        <v>11</v>
      </c>
      <c r="E454" s="85"/>
      <c r="F454" s="85"/>
      <c r="G454" s="85"/>
      <c r="H454" s="85"/>
    </row>
    <row r="455" spans="1:8" s="24" customFormat="1" ht="27.75" customHeight="1">
      <c r="A455" s="35"/>
      <c r="B455" s="35"/>
      <c r="C455" s="28"/>
      <c r="D455" s="35"/>
      <c r="E455" s="35"/>
      <c r="F455" s="35"/>
      <c r="G455" s="35"/>
      <c r="H455" s="60"/>
    </row>
    <row r="456" spans="1:8" s="24" customFormat="1" ht="30" customHeight="1">
      <c r="A456" s="15"/>
      <c r="B456" s="15"/>
      <c r="E456" s="86" t="s">
        <v>16</v>
      </c>
      <c r="F456" s="86"/>
      <c r="G456" s="86"/>
      <c r="H456" s="86"/>
    </row>
    <row r="457" spans="1:8" s="24" customFormat="1" ht="30" customHeight="1">
      <c r="A457" s="11"/>
      <c r="B457" s="11"/>
      <c r="C457" s="86" t="s">
        <v>132</v>
      </c>
      <c r="D457" s="86"/>
      <c r="E457" s="86"/>
      <c r="F457" s="86"/>
      <c r="G457" s="86"/>
      <c r="H457" s="86"/>
    </row>
    <row r="458" spans="1:8" ht="42.75" customHeight="1">
      <c r="A458" s="23"/>
      <c r="B458" s="23"/>
      <c r="C458" s="84" t="s">
        <v>133</v>
      </c>
      <c r="D458" s="84"/>
      <c r="E458" s="84"/>
      <c r="F458" s="84"/>
      <c r="G458" s="84"/>
      <c r="H458" s="84"/>
    </row>
    <row r="459" spans="1:8" ht="30" customHeight="1">
      <c r="A459" s="101" t="s">
        <v>8</v>
      </c>
      <c r="B459" s="101"/>
      <c r="C459" s="101"/>
      <c r="D459" s="101"/>
      <c r="E459" s="101"/>
      <c r="F459" s="101"/>
      <c r="G459" s="101"/>
      <c r="H459" s="101"/>
    </row>
    <row r="460" spans="1:8" ht="30" customHeight="1">
      <c r="A460" s="104" t="s">
        <v>62</v>
      </c>
      <c r="B460" s="85"/>
      <c r="C460" s="85"/>
      <c r="D460" s="85"/>
      <c r="E460" s="85"/>
      <c r="F460" s="85"/>
      <c r="G460" s="85"/>
      <c r="H460" s="85"/>
    </row>
    <row r="461" spans="1:8" ht="30" customHeight="1">
      <c r="A461" s="85" t="s">
        <v>88</v>
      </c>
      <c r="B461" s="85"/>
      <c r="C461" s="85"/>
      <c r="D461" s="85"/>
      <c r="E461" s="85"/>
      <c r="F461" s="85"/>
      <c r="G461" s="85"/>
      <c r="H461" s="85"/>
    </row>
    <row r="462" spans="1:8" s="24" customFormat="1" ht="39.95" customHeight="1">
      <c r="A462" s="96" t="s">
        <v>104</v>
      </c>
      <c r="B462" s="96"/>
      <c r="C462" s="96"/>
      <c r="D462" s="96"/>
      <c r="E462" s="96"/>
      <c r="F462" s="96"/>
      <c r="G462" s="96"/>
      <c r="H462" s="96"/>
    </row>
    <row r="463" spans="1:8" ht="31.5" customHeight="1">
      <c r="A463" s="87" t="s">
        <v>9</v>
      </c>
      <c r="B463" s="97" t="s">
        <v>0</v>
      </c>
      <c r="C463" s="90" t="s">
        <v>4</v>
      </c>
      <c r="D463" s="47" t="s">
        <v>2</v>
      </c>
      <c r="E463" s="47" t="s">
        <v>6</v>
      </c>
      <c r="F463" s="97" t="s">
        <v>5</v>
      </c>
      <c r="G463" s="92" t="s">
        <v>3</v>
      </c>
      <c r="H463" s="94" t="s">
        <v>7</v>
      </c>
    </row>
    <row r="464" spans="1:8" ht="24.95" customHeight="1">
      <c r="A464" s="88"/>
      <c r="B464" s="98"/>
      <c r="C464" s="91"/>
      <c r="D464" s="32" t="s">
        <v>1</v>
      </c>
      <c r="E464" s="32" t="s">
        <v>1</v>
      </c>
      <c r="F464" s="98"/>
      <c r="G464" s="93"/>
      <c r="H464" s="95"/>
    </row>
    <row r="465" spans="1:8" s="39" customFormat="1" ht="30" customHeight="1">
      <c r="A465" s="48" t="s">
        <v>67</v>
      </c>
      <c r="B465" s="54" t="s">
        <v>95</v>
      </c>
      <c r="C465" s="63">
        <v>50</v>
      </c>
      <c r="D465" s="52">
        <v>0.7416666666666667</v>
      </c>
      <c r="E465" s="52">
        <v>2.2416666666666667</v>
      </c>
      <c r="F465" s="52">
        <v>4.5999999999999996</v>
      </c>
      <c r="G465" s="52">
        <v>40.432975000000006</v>
      </c>
      <c r="H465" s="58">
        <v>6.56</v>
      </c>
    </row>
    <row r="466" spans="1:8" s="39" customFormat="1" ht="30" customHeight="1">
      <c r="A466" s="48" t="s">
        <v>36</v>
      </c>
      <c r="B466" s="54" t="s">
        <v>69</v>
      </c>
      <c r="C466" s="63" t="s">
        <v>29</v>
      </c>
      <c r="D466" s="52">
        <v>2.63</v>
      </c>
      <c r="E466" s="52">
        <v>5.91</v>
      </c>
      <c r="F466" s="52">
        <v>15.54</v>
      </c>
      <c r="G466" s="52">
        <v>148.29</v>
      </c>
      <c r="H466" s="58">
        <v>10.98</v>
      </c>
    </row>
    <row r="467" spans="1:8" s="39" customFormat="1" ht="30" customHeight="1">
      <c r="A467" s="48" t="s">
        <v>39</v>
      </c>
      <c r="B467" s="54" t="s">
        <v>58</v>
      </c>
      <c r="C467" s="63">
        <v>70</v>
      </c>
      <c r="D467" s="52">
        <v>10.601111111111111</v>
      </c>
      <c r="E467" s="52">
        <v>8.4777777777777779</v>
      </c>
      <c r="F467" s="52">
        <v>14.956666666666669</v>
      </c>
      <c r="G467" s="52">
        <v>137.19999999999999</v>
      </c>
      <c r="H467" s="58">
        <v>42.78</v>
      </c>
    </row>
    <row r="468" spans="1:8" s="39" customFormat="1" ht="30" customHeight="1">
      <c r="A468" s="48" t="s">
        <v>101</v>
      </c>
      <c r="B468" s="54" t="s">
        <v>22</v>
      </c>
      <c r="C468" s="63" t="s">
        <v>65</v>
      </c>
      <c r="D468" s="52">
        <v>2.4500000000000002</v>
      </c>
      <c r="E468" s="52">
        <v>4.50</v>
      </c>
      <c r="F468" s="52">
        <v>22.56</v>
      </c>
      <c r="G468" s="52">
        <v>136.77000000000001</v>
      </c>
      <c r="H468" s="58">
        <v>19.98</v>
      </c>
    </row>
    <row r="469" spans="1:8" s="39" customFormat="1" ht="30" customHeight="1">
      <c r="A469" s="48" t="s">
        <v>120</v>
      </c>
      <c r="B469" s="54" t="s">
        <v>121</v>
      </c>
      <c r="C469" s="63" t="s">
        <v>29</v>
      </c>
      <c r="D469" s="52">
        <v>0.15</v>
      </c>
      <c r="E469" s="52">
        <v>0.14000000000000001</v>
      </c>
      <c r="F469" s="52">
        <v>13.30</v>
      </c>
      <c r="G469" s="52">
        <v>52.292759999999994</v>
      </c>
      <c r="H469" s="58">
        <v>9.5500000000000007</v>
      </c>
    </row>
    <row r="470" spans="1:8" s="39" customFormat="1" ht="30" customHeight="1">
      <c r="A470" s="48" t="s">
        <v>17</v>
      </c>
      <c r="B470" s="54" t="s">
        <v>13</v>
      </c>
      <c r="C470" s="63">
        <v>30</v>
      </c>
      <c r="D470" s="52">
        <v>2.1418604651162787</v>
      </c>
      <c r="E470" s="52">
        <v>0.20930232558139536</v>
      </c>
      <c r="F470" s="52">
        <v>14.141860465116277</v>
      </c>
      <c r="G470" s="52">
        <v>82.1775</v>
      </c>
      <c r="H470" s="58">
        <v>2.4300000000000002</v>
      </c>
    </row>
    <row r="471" spans="1:8" s="38" customFormat="1" ht="30" customHeight="1">
      <c r="A471" s="50" t="s">
        <v>17</v>
      </c>
      <c r="B471" s="51" t="s">
        <v>10</v>
      </c>
      <c r="C471" s="67">
        <v>20</v>
      </c>
      <c r="D471" s="53">
        <v>1.2423076923076923</v>
      </c>
      <c r="E471" s="53">
        <v>0.21153846153846159</v>
      </c>
      <c r="F471" s="53">
        <v>7.5884615384615381</v>
      </c>
      <c r="G471" s="53">
        <v>35.342759999999998</v>
      </c>
      <c r="H471" s="59">
        <v>1.47</v>
      </c>
    </row>
    <row r="472" spans="2:8" s="43" customFormat="1" ht="27" customHeight="1" thickBot="1">
      <c r="B472" s="43" t="s">
        <v>56</v>
      </c>
      <c r="C472" s="73">
        <f>C465+C467+C468+C470+C471+C466+C469</f>
        <v>720</v>
      </c>
      <c r="D472" s="44">
        <f>D465+D467+D468+D470+D471+D466+D469</f>
        <v>19.956945935201748</v>
      </c>
      <c r="E472" s="44">
        <f t="shared" si="63" ref="E472:H472">E465+E467+E468+E470+E471+E466+E469</f>
        <v>21.690285231564303</v>
      </c>
      <c r="F472" s="44">
        <f t="shared" si="63"/>
        <v>92.686988670244475</v>
      </c>
      <c r="G472" s="44">
        <f t="shared" si="63"/>
        <v>632.50599499999998</v>
      </c>
      <c r="H472" s="44">
        <f t="shared" si="63"/>
        <v>93.750000000000014</v>
      </c>
    </row>
    <row r="473" spans="1:8" s="4" customFormat="1" ht="27" customHeight="1" thickBot="1">
      <c r="A473" s="80" t="s">
        <v>106</v>
      </c>
      <c r="B473" s="81"/>
      <c r="C473" s="81"/>
      <c r="D473" s="81"/>
      <c r="E473" s="81"/>
      <c r="F473" s="81"/>
      <c r="G473" s="82"/>
      <c r="H473" s="56"/>
    </row>
    <row r="474" spans="1:8" s="4" customFormat="1" ht="27" customHeight="1">
      <c r="A474" s="75"/>
      <c r="B474" s="75"/>
      <c r="C474" s="75"/>
      <c r="D474" s="75"/>
      <c r="E474" s="75"/>
      <c r="F474" s="75"/>
      <c r="G474" s="75"/>
      <c r="H474" s="75"/>
    </row>
    <row r="475" spans="1:8" s="4" customFormat="1" ht="27" customHeight="1">
      <c r="A475" s="83" t="s">
        <v>103</v>
      </c>
      <c r="B475" s="83"/>
      <c r="C475" s="83"/>
      <c r="D475" s="83"/>
      <c r="E475" s="83"/>
      <c r="F475" s="83"/>
      <c r="G475" s="83"/>
      <c r="H475" s="83"/>
    </row>
    <row r="476" spans="1:8" s="4" customFormat="1" ht="27" customHeight="1">
      <c r="A476" s="87" t="s">
        <v>9</v>
      </c>
      <c r="B476" s="89" t="s">
        <v>0</v>
      </c>
      <c r="C476" s="90" t="s">
        <v>4</v>
      </c>
      <c r="D476" s="74" t="s">
        <v>2</v>
      </c>
      <c r="E476" s="74" t="s">
        <v>6</v>
      </c>
      <c r="F476" s="89" t="s">
        <v>5</v>
      </c>
      <c r="G476" s="92" t="s">
        <v>3</v>
      </c>
      <c r="H476" s="94" t="s">
        <v>7</v>
      </c>
    </row>
    <row r="477" spans="1:8" s="4" customFormat="1" ht="27" customHeight="1">
      <c r="A477" s="88"/>
      <c r="B477" s="89"/>
      <c r="C477" s="91"/>
      <c r="D477" s="74" t="s">
        <v>1</v>
      </c>
      <c r="E477" s="74" t="s">
        <v>1</v>
      </c>
      <c r="F477" s="89"/>
      <c r="G477" s="93"/>
      <c r="H477" s="95"/>
    </row>
    <row r="478" spans="1:8" s="4" customFormat="1" ht="27" customHeight="1">
      <c r="A478" s="48" t="s">
        <v>36</v>
      </c>
      <c r="B478" s="54" t="s">
        <v>69</v>
      </c>
      <c r="C478" s="63" t="s">
        <v>29</v>
      </c>
      <c r="D478" s="52">
        <v>2.63</v>
      </c>
      <c r="E478" s="52">
        <v>5.91</v>
      </c>
      <c r="F478" s="52">
        <v>15.54</v>
      </c>
      <c r="G478" s="52">
        <v>148.29</v>
      </c>
      <c r="H478" s="58">
        <v>10.98</v>
      </c>
    </row>
    <row r="479" spans="1:8" s="4" customFormat="1" ht="27" customHeight="1">
      <c r="A479" s="48" t="s">
        <v>39</v>
      </c>
      <c r="B479" s="54" t="s">
        <v>58</v>
      </c>
      <c r="C479" s="63">
        <v>55</v>
      </c>
      <c r="D479" s="52">
        <v>8.3294444444444444</v>
      </c>
      <c r="E479" s="52">
        <v>6.6611111111111114</v>
      </c>
      <c r="F479" s="52">
        <v>11.751666666666669</v>
      </c>
      <c r="G479" s="52">
        <v>107.79999999999998</v>
      </c>
      <c r="H479" s="58">
        <v>33.630000000000003</v>
      </c>
    </row>
    <row r="480" spans="1:8" s="4" customFormat="1" ht="27" customHeight="1">
      <c r="A480" s="69" t="s">
        <v>101</v>
      </c>
      <c r="B480" s="70" t="s">
        <v>22</v>
      </c>
      <c r="C480" s="71">
        <v>160</v>
      </c>
      <c r="D480" s="72">
        <v>2.6133333333333333</v>
      </c>
      <c r="E480" s="72">
        <v>4.80</v>
      </c>
      <c r="F480" s="72">
        <v>24.064</v>
      </c>
      <c r="G480" s="72">
        <v>145.88800000000001</v>
      </c>
      <c r="H480" s="58">
        <v>21.31</v>
      </c>
    </row>
    <row r="481" spans="1:8" s="4" customFormat="1" ht="27" customHeight="1">
      <c r="A481" s="69" t="s">
        <v>48</v>
      </c>
      <c r="B481" s="70" t="s">
        <v>14</v>
      </c>
      <c r="C481" s="71" t="s">
        <v>29</v>
      </c>
      <c r="D481" s="72">
        <v>0.24</v>
      </c>
      <c r="E481" s="72">
        <v>0.05</v>
      </c>
      <c r="F481" s="72">
        <v>14.07</v>
      </c>
      <c r="G481" s="72">
        <v>55.606942799999999</v>
      </c>
      <c r="H481" s="58">
        <v>5.75</v>
      </c>
    </row>
    <row r="482" spans="1:8" s="4" customFormat="1" ht="27" customHeight="1">
      <c r="A482" s="48" t="s">
        <v>17</v>
      </c>
      <c r="B482" s="54" t="s">
        <v>13</v>
      </c>
      <c r="C482" s="63">
        <v>23</v>
      </c>
      <c r="D482" s="52">
        <v>1.6420930232558137</v>
      </c>
      <c r="E482" s="52">
        <v>0.16046511627906979</v>
      </c>
      <c r="F482" s="52">
        <v>10.842093023255813</v>
      </c>
      <c r="G482" s="52">
        <v>63.002749999999999</v>
      </c>
      <c r="H482" s="58">
        <v>1.86</v>
      </c>
    </row>
    <row r="483" spans="1:8" s="4" customFormat="1" ht="27" customHeight="1">
      <c r="A483" s="50" t="s">
        <v>17</v>
      </c>
      <c r="B483" s="51" t="s">
        <v>10</v>
      </c>
      <c r="C483" s="67">
        <v>20</v>
      </c>
      <c r="D483" s="53">
        <v>1.2423076923076923</v>
      </c>
      <c r="E483" s="53">
        <v>0.21153846153846159</v>
      </c>
      <c r="F483" s="53">
        <v>7.5884615384615381</v>
      </c>
      <c r="G483" s="53">
        <v>35.342759999999998</v>
      </c>
      <c r="H483" s="59">
        <v>1.47</v>
      </c>
    </row>
    <row r="484" spans="1:8" s="4" customFormat="1" ht="27" customHeight="1" thickBot="1">
      <c r="A484" s="27"/>
      <c r="B484" s="43" t="s">
        <v>56</v>
      </c>
      <c r="C484" s="73">
        <f>C478+C479+C480+C482+C483+C481</f>
        <v>658</v>
      </c>
      <c r="D484" s="44">
        <f>D478+D479+D480+D482+D483+D481</f>
        <v>16.69717849334128</v>
      </c>
      <c r="E484" s="44">
        <f t="shared" si="64" ref="E484:H484">E478+E479+E480+E482+E483+E481</f>
        <v>17.793114688928643</v>
      </c>
      <c r="F484" s="44">
        <f t="shared" si="64"/>
        <v>83.856221228384015</v>
      </c>
      <c r="G484" s="44">
        <f t="shared" si="64"/>
        <v>555.9304527999999</v>
      </c>
      <c r="H484" s="44">
        <f t="shared" si="64"/>
        <v>75</v>
      </c>
    </row>
    <row r="485" spans="1:8" s="4" customFormat="1" ht="27" customHeight="1" thickBot="1">
      <c r="A485" s="80" t="s">
        <v>105</v>
      </c>
      <c r="B485" s="81"/>
      <c r="C485" s="81"/>
      <c r="D485" s="81"/>
      <c r="E485" s="81"/>
      <c r="F485" s="81"/>
      <c r="G485" s="82"/>
      <c r="H485" s="56"/>
    </row>
    <row r="486" spans="1:8" s="4" customFormat="1" ht="27" customHeight="1">
      <c r="A486" s="75"/>
      <c r="B486" s="75"/>
      <c r="C486" s="75"/>
      <c r="D486" s="75"/>
      <c r="E486" s="75"/>
      <c r="F486" s="75"/>
      <c r="G486" s="75"/>
      <c r="H486" s="75"/>
    </row>
    <row r="487" spans="1:8" s="4" customFormat="1" ht="27" customHeight="1">
      <c r="A487" s="83" t="s">
        <v>102</v>
      </c>
      <c r="B487" s="83"/>
      <c r="C487" s="83"/>
      <c r="D487" s="83"/>
      <c r="E487" s="83"/>
      <c r="F487" s="83"/>
      <c r="G487" s="83"/>
      <c r="H487" s="83"/>
    </row>
    <row r="488" spans="1:8" s="4" customFormat="1" ht="27" customHeight="1">
      <c r="A488" s="87" t="s">
        <v>9</v>
      </c>
      <c r="B488" s="89" t="s">
        <v>0</v>
      </c>
      <c r="C488" s="90" t="s">
        <v>4</v>
      </c>
      <c r="D488" s="74" t="s">
        <v>2</v>
      </c>
      <c r="E488" s="74" t="s">
        <v>6</v>
      </c>
      <c r="F488" s="89" t="s">
        <v>5</v>
      </c>
      <c r="G488" s="92" t="s">
        <v>3</v>
      </c>
      <c r="H488" s="94" t="s">
        <v>7</v>
      </c>
    </row>
    <row r="489" spans="1:8" s="4" customFormat="1" ht="27" customHeight="1">
      <c r="A489" s="88"/>
      <c r="B489" s="89"/>
      <c r="C489" s="91"/>
      <c r="D489" s="74" t="s">
        <v>1</v>
      </c>
      <c r="E489" s="74" t="s">
        <v>1</v>
      </c>
      <c r="F489" s="89"/>
      <c r="G489" s="93"/>
      <c r="H489" s="95"/>
    </row>
    <row r="490" spans="1:8" s="4" customFormat="1" ht="27" customHeight="1">
      <c r="A490" s="48" t="s">
        <v>17</v>
      </c>
      <c r="B490" s="54" t="s">
        <v>76</v>
      </c>
      <c r="C490" s="63">
        <v>75</v>
      </c>
      <c r="D490" s="52">
        <v>6.04</v>
      </c>
      <c r="E490" s="52">
        <v>4.67</v>
      </c>
      <c r="F490" s="52">
        <v>42.24</v>
      </c>
      <c r="G490" s="52">
        <v>233.49</v>
      </c>
      <c r="H490" s="58">
        <v>14.28</v>
      </c>
    </row>
    <row r="491" spans="1:8" s="4" customFormat="1" ht="27" customHeight="1">
      <c r="A491" s="50" t="s">
        <v>59</v>
      </c>
      <c r="B491" s="51" t="s">
        <v>60</v>
      </c>
      <c r="C491" s="76" t="s">
        <v>29</v>
      </c>
      <c r="D491" s="53">
        <v>0.18</v>
      </c>
      <c r="E491" s="53">
        <v>0.04</v>
      </c>
      <c r="F491" s="53">
        <v>9.2100000000000009</v>
      </c>
      <c r="G491" s="53">
        <v>35.881222799999996</v>
      </c>
      <c r="H491" s="59">
        <v>2.64</v>
      </c>
    </row>
    <row r="492" spans="1:8" s="4" customFormat="1" ht="27" customHeight="1" thickBot="1">
      <c r="A492" s="27"/>
      <c r="B492" s="43" t="s">
        <v>56</v>
      </c>
      <c r="C492" s="73">
        <f>C490+C491</f>
        <v>275</v>
      </c>
      <c r="D492" s="44">
        <f>D490+D491</f>
        <v>6.22</v>
      </c>
      <c r="E492" s="44">
        <f t="shared" si="65" ref="E492">E490+E491</f>
        <v>4.71</v>
      </c>
      <c r="F492" s="44">
        <f t="shared" si="66" ref="F492">F490+F491</f>
        <v>51.45</v>
      </c>
      <c r="G492" s="44">
        <f t="shared" si="67" ref="G492">G490+G491</f>
        <v>269.3712228</v>
      </c>
      <c r="H492" s="44">
        <f t="shared" si="68" ref="H492">H490+H491</f>
        <v>16.919999999999998</v>
      </c>
    </row>
    <row r="493" spans="1:8" s="4" customFormat="1" ht="27" customHeight="1" thickBot="1">
      <c r="A493" s="80" t="s">
        <v>63</v>
      </c>
      <c r="B493" s="81"/>
      <c r="C493" s="81"/>
      <c r="D493" s="81"/>
      <c r="E493" s="81"/>
      <c r="F493" s="81"/>
      <c r="G493" s="82"/>
      <c r="H493" s="44"/>
    </row>
    <row r="494" spans="1:8" s="4" customFormat="1" ht="27" customHeight="1">
      <c r="A494" s="29"/>
      <c r="B494" s="29"/>
      <c r="C494" s="29"/>
      <c r="D494" s="29"/>
      <c r="E494" s="29"/>
      <c r="F494" s="29"/>
      <c r="G494" s="29"/>
      <c r="H494" s="56"/>
    </row>
    <row r="495" spans="1:8" ht="27" customHeight="1">
      <c r="A495" s="85" t="s">
        <v>24</v>
      </c>
      <c r="B495" s="85"/>
      <c r="C495" s="28"/>
      <c r="D495" s="85" t="s">
        <v>11</v>
      </c>
      <c r="E495" s="85"/>
      <c r="F495" s="85"/>
      <c r="G495" s="85"/>
      <c r="H495" s="85"/>
    </row>
    <row r="496" spans="1:8" s="24" customFormat="1" ht="27" customHeight="1">
      <c r="A496" s="85" t="s">
        <v>12</v>
      </c>
      <c r="B496" s="85"/>
      <c r="C496" s="28"/>
      <c r="D496" s="85" t="s">
        <v>11</v>
      </c>
      <c r="E496" s="85"/>
      <c r="F496" s="85"/>
      <c r="G496" s="85"/>
      <c r="H496" s="85"/>
    </row>
    <row r="497" spans="1:8" s="24" customFormat="1" ht="30" customHeight="1">
      <c r="A497" s="85"/>
      <c r="B497" s="85"/>
      <c r="C497" s="9"/>
      <c r="D497" s="85"/>
      <c r="E497" s="85"/>
      <c r="F497" s="85"/>
      <c r="G497" s="85"/>
      <c r="H497" s="85"/>
    </row>
    <row r="498" spans="1:8" s="24" customFormat="1" ht="30" customHeight="1">
      <c r="A498" s="85"/>
      <c r="B498" s="85"/>
      <c r="C498" s="9"/>
      <c r="D498" s="85"/>
      <c r="E498" s="85"/>
      <c r="F498" s="85"/>
      <c r="G498" s="85"/>
      <c r="H498" s="85"/>
    </row>
    <row r="499" spans="1:8" ht="36" customHeight="1">
      <c r="A499" s="85"/>
      <c r="B499" s="85"/>
      <c r="D499" s="85"/>
      <c r="E499" s="85"/>
      <c r="F499" s="85"/>
      <c r="G499" s="85"/>
      <c r="H499" s="85"/>
    </row>
    <row r="500" ht="20.1" customHeight="1"/>
    <row r="501" ht="20.1" customHeight="1"/>
    <row r="502" ht="20.1" customHeight="1"/>
    <row r="503" ht="20.1" customHeight="1"/>
    <row r="504" ht="30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5.5" customHeight="1"/>
    <row r="519" ht="20.1" customHeight="1"/>
    <row r="520" ht="20.1" customHeight="1"/>
    <row r="521" ht="43.5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30.75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30" customHeight="1"/>
    <row r="540" ht="30" customHeight="1"/>
    <row r="541" ht="30" customHeight="1"/>
    <row r="542" spans="1:8" s="24" customFormat="1" ht="20.1" customHeight="1">
      <c r="A542" s="6"/>
      <c r="B542" s="3"/>
      <c r="C542" s="9"/>
      <c r="D542" s="8"/>
      <c r="E542" s="8"/>
      <c r="F542" s="8"/>
      <c r="G542" s="8"/>
      <c r="H542" s="55"/>
    </row>
    <row r="543" ht="30" customHeight="1"/>
    <row r="544" ht="30" customHeight="1"/>
    <row r="545" ht="30" customHeight="1"/>
    <row r="546" ht="30" customHeight="1"/>
    <row r="547" ht="20.1" customHeight="1"/>
    <row r="548" ht="20.1" customHeight="1"/>
    <row r="549" ht="20.1" customHeight="1"/>
    <row r="550" ht="20.1" customHeight="1"/>
    <row r="551" ht="29.25" customHeight="1"/>
    <row r="552" ht="20.1" customHeight="1"/>
    <row r="553" ht="20.1" customHeight="1"/>
    <row r="554" ht="20.1" customHeight="1"/>
    <row r="555" ht="20.1" customHeight="1"/>
    <row r="556" ht="30.75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6.25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9.25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30" customHeight="1"/>
    <row r="589" ht="30" customHeight="1"/>
    <row r="590" ht="30" customHeight="1"/>
  </sheetData>
  <mergeCells count="415">
    <mergeCell ref="A411:G411"/>
    <mergeCell ref="A434:H434"/>
    <mergeCell ref="A435:A436"/>
    <mergeCell ref="A496:B496"/>
    <mergeCell ref="D496:H496"/>
    <mergeCell ref="A462:H462"/>
    <mergeCell ref="A463:A464"/>
    <mergeCell ref="B463:B464"/>
    <mergeCell ref="C463:C464"/>
    <mergeCell ref="F463:F464"/>
    <mergeCell ref="G463:G464"/>
    <mergeCell ref="H463:H464"/>
    <mergeCell ref="A473:G473"/>
    <mergeCell ref="A495:B495"/>
    <mergeCell ref="D495:H495"/>
    <mergeCell ref="A414:B414"/>
    <mergeCell ref="D414:H414"/>
    <mergeCell ref="A421:H421"/>
    <mergeCell ref="D413:H413"/>
    <mergeCell ref="A413:B413"/>
    <mergeCell ref="A443:G443"/>
    <mergeCell ref="B420:G420"/>
    <mergeCell ref="B419:G419"/>
    <mergeCell ref="A432:G432"/>
    <mergeCell ref="A335:H335"/>
    <mergeCell ref="A348:G348"/>
    <mergeCell ref="H338:H339"/>
    <mergeCell ref="A370:B370"/>
    <mergeCell ref="D370:H370"/>
    <mergeCell ref="B338:B339"/>
    <mergeCell ref="F338:F339"/>
    <mergeCell ref="A336:H336"/>
    <mergeCell ref="A378:H378"/>
    <mergeCell ref="C375:H375"/>
    <mergeCell ref="C376:H376"/>
    <mergeCell ref="A360:G360"/>
    <mergeCell ref="A362:H362"/>
    <mergeCell ref="A363:A364"/>
    <mergeCell ref="B363:B364"/>
    <mergeCell ref="C363:C364"/>
    <mergeCell ref="F363:F364"/>
    <mergeCell ref="G363:G364"/>
    <mergeCell ref="H363:H364"/>
    <mergeCell ref="A368:G368"/>
    <mergeCell ref="A6:H6"/>
    <mergeCell ref="A41:B41"/>
    <mergeCell ref="C51:C52"/>
    <mergeCell ref="A49:H49"/>
    <mergeCell ref="A61:G61"/>
    <mergeCell ref="F51:F52"/>
    <mergeCell ref="A84:B84"/>
    <mergeCell ref="A293:H293"/>
    <mergeCell ref="A294:H294"/>
    <mergeCell ref="B9:B10"/>
    <mergeCell ref="C9:C10"/>
    <mergeCell ref="F9:F10"/>
    <mergeCell ref="G9:G10"/>
    <mergeCell ref="H9:H10"/>
    <mergeCell ref="G51:G52"/>
    <mergeCell ref="H51:H52"/>
    <mergeCell ref="D42:H42"/>
    <mergeCell ref="A48:H48"/>
    <mergeCell ref="A214:H214"/>
    <mergeCell ref="A172:H172"/>
    <mergeCell ref="A253:H253"/>
    <mergeCell ref="A256:H256"/>
    <mergeCell ref="A257:A258"/>
    <mergeCell ref="C252:H252"/>
    <mergeCell ref="A173:H173"/>
    <mergeCell ref="A174:H174"/>
    <mergeCell ref="A205:B205"/>
    <mergeCell ref="D205:H205"/>
    <mergeCell ref="A206:B206"/>
    <mergeCell ref="A211:H211"/>
    <mergeCell ref="A212:H212"/>
    <mergeCell ref="D206:H206"/>
    <mergeCell ref="A156:G156"/>
    <mergeCell ref="A158:H158"/>
    <mergeCell ref="A159:A160"/>
    <mergeCell ref="B159:B160"/>
    <mergeCell ref="C159:C160"/>
    <mergeCell ref="F159:F160"/>
    <mergeCell ref="G159:G160"/>
    <mergeCell ref="H159:H160"/>
    <mergeCell ref="A164:G164"/>
    <mergeCell ref="A187:H187"/>
    <mergeCell ref="A188:A189"/>
    <mergeCell ref="B188:B189"/>
    <mergeCell ref="C188:C189"/>
    <mergeCell ref="F188:F189"/>
    <mergeCell ref="G188:G189"/>
    <mergeCell ref="H188:H189"/>
    <mergeCell ref="A296:H296"/>
    <mergeCell ref="A499:B499"/>
    <mergeCell ref="D499:H499"/>
    <mergeCell ref="A497:B497"/>
    <mergeCell ref="D497:H497"/>
    <mergeCell ref="A498:B498"/>
    <mergeCell ref="D498:H498"/>
    <mergeCell ref="A225:G225"/>
    <mergeCell ref="A215:A216"/>
    <mergeCell ref="B215:B216"/>
    <mergeCell ref="C215:C216"/>
    <mergeCell ref="A377:H377"/>
    <mergeCell ref="A459:H459"/>
    <mergeCell ref="A461:H461"/>
    <mergeCell ref="A460:H460"/>
    <mergeCell ref="B295:H295"/>
    <mergeCell ref="C457:H457"/>
    <mergeCell ref="A287:B287"/>
    <mergeCell ref="C251:H251"/>
    <mergeCell ref="H215:H216"/>
    <mergeCell ref="G215:G216"/>
    <mergeCell ref="D287:H287"/>
    <mergeCell ref="A288:B288"/>
    <mergeCell ref="A297:A298"/>
    <mergeCell ref="D288:H288"/>
    <mergeCell ref="E2:H2"/>
    <mergeCell ref="E44:H44"/>
    <mergeCell ref="E86:H86"/>
    <mergeCell ref="A92:H92"/>
    <mergeCell ref="A93:A94"/>
    <mergeCell ref="B93:B94"/>
    <mergeCell ref="C93:C94"/>
    <mergeCell ref="A83:B83"/>
    <mergeCell ref="D83:H83"/>
    <mergeCell ref="D41:H41"/>
    <mergeCell ref="A42:B42"/>
    <mergeCell ref="A89:H89"/>
    <mergeCell ref="A91:H91"/>
    <mergeCell ref="A90:H90"/>
    <mergeCell ref="F93:F94"/>
    <mergeCell ref="G93:G94"/>
    <mergeCell ref="B51:B52"/>
    <mergeCell ref="E208:H208"/>
    <mergeCell ref="C209:H209"/>
    <mergeCell ref="C210:H210"/>
    <mergeCell ref="A265:G265"/>
    <mergeCell ref="A213:H213"/>
    <mergeCell ref="F176:F177"/>
    <mergeCell ref="A19:G19"/>
    <mergeCell ref="A167:B167"/>
    <mergeCell ref="A175:H175"/>
    <mergeCell ref="E169:H169"/>
    <mergeCell ref="A144:G144"/>
    <mergeCell ref="D167:H167"/>
    <mergeCell ref="G176:G177"/>
    <mergeCell ref="H176:H177"/>
    <mergeCell ref="A185:G185"/>
    <mergeCell ref="C171:H171"/>
    <mergeCell ref="A166:B166"/>
    <mergeCell ref="A133:H133"/>
    <mergeCell ref="C176:C177"/>
    <mergeCell ref="G134:G135"/>
    <mergeCell ref="H134:H135"/>
    <mergeCell ref="E127:H127"/>
    <mergeCell ref="D166:H166"/>
    <mergeCell ref="A47:H47"/>
    <mergeCell ref="A50:H50"/>
    <mergeCell ref="A51:A52"/>
    <mergeCell ref="A176:A177"/>
    <mergeCell ref="B176:B177"/>
    <mergeCell ref="A130:H130"/>
    <mergeCell ref="A132:H132"/>
    <mergeCell ref="C3:H3"/>
    <mergeCell ref="C4:H4"/>
    <mergeCell ref="C45:H45"/>
    <mergeCell ref="C46:H46"/>
    <mergeCell ref="C87:H87"/>
    <mergeCell ref="C88:H88"/>
    <mergeCell ref="C128:H128"/>
    <mergeCell ref="C129:H129"/>
    <mergeCell ref="C170:H170"/>
    <mergeCell ref="A131:H131"/>
    <mergeCell ref="D124:H124"/>
    <mergeCell ref="H93:H94"/>
    <mergeCell ref="A102:G102"/>
    <mergeCell ref="A124:B124"/>
    <mergeCell ref="A126:H126"/>
    <mergeCell ref="A125:B125"/>
    <mergeCell ref="D125:H125"/>
    <mergeCell ref="C134:C135"/>
    <mergeCell ref="F134:F135"/>
    <mergeCell ref="D84:H84"/>
    <mergeCell ref="A5:H5"/>
    <mergeCell ref="A7:H7"/>
    <mergeCell ref="A8:H8"/>
    <mergeCell ref="A9:A10"/>
    <mergeCell ref="H297:H298"/>
    <mergeCell ref="D328:H328"/>
    <mergeCell ref="C297:C298"/>
    <mergeCell ref="G297:G298"/>
    <mergeCell ref="F215:F216"/>
    <mergeCell ref="C257:C258"/>
    <mergeCell ref="A248:B248"/>
    <mergeCell ref="D248:H248"/>
    <mergeCell ref="E250:H250"/>
    <mergeCell ref="E290:H290"/>
    <mergeCell ref="B297:B298"/>
    <mergeCell ref="F297:F298"/>
    <mergeCell ref="A307:G307"/>
    <mergeCell ref="C291:H291"/>
    <mergeCell ref="C292:H292"/>
    <mergeCell ref="D247:H247"/>
    <mergeCell ref="B257:B258"/>
    <mergeCell ref="B328:C328"/>
    <mergeCell ref="F257:F258"/>
    <mergeCell ref="G257:G258"/>
    <mergeCell ref="H257:H258"/>
    <mergeCell ref="A254:H254"/>
    <mergeCell ref="A255:H255"/>
    <mergeCell ref="A239:H239"/>
    <mergeCell ref="A21:H21"/>
    <mergeCell ref="A22:A23"/>
    <mergeCell ref="B22:B23"/>
    <mergeCell ref="C22:C23"/>
    <mergeCell ref="F22:F23"/>
    <mergeCell ref="G22:G23"/>
    <mergeCell ref="H22:H23"/>
    <mergeCell ref="A31:G31"/>
    <mergeCell ref="A33:H33"/>
    <mergeCell ref="A34:A35"/>
    <mergeCell ref="B34:B35"/>
    <mergeCell ref="C34:C35"/>
    <mergeCell ref="F34:F35"/>
    <mergeCell ref="G34:G35"/>
    <mergeCell ref="H34:H35"/>
    <mergeCell ref="A39:G39"/>
    <mergeCell ref="A63:H63"/>
    <mergeCell ref="A64:A65"/>
    <mergeCell ref="B64:B65"/>
    <mergeCell ref="C64:C65"/>
    <mergeCell ref="F64:F65"/>
    <mergeCell ref="G64:G65"/>
    <mergeCell ref="H64:H65"/>
    <mergeCell ref="A73:G73"/>
    <mergeCell ref="A75:H75"/>
    <mergeCell ref="A76:A77"/>
    <mergeCell ref="B76:B77"/>
    <mergeCell ref="C76:C77"/>
    <mergeCell ref="F76:F77"/>
    <mergeCell ref="G76:G77"/>
    <mergeCell ref="H76:H77"/>
    <mergeCell ref="A81:G81"/>
    <mergeCell ref="A104:H104"/>
    <mergeCell ref="A105:A106"/>
    <mergeCell ref="B105:B106"/>
    <mergeCell ref="C105:C106"/>
    <mergeCell ref="F105:F106"/>
    <mergeCell ref="G105:G106"/>
    <mergeCell ref="H105:H106"/>
    <mergeCell ref="A114:G114"/>
    <mergeCell ref="A116:H116"/>
    <mergeCell ref="A117:A118"/>
    <mergeCell ref="B117:B118"/>
    <mergeCell ref="C117:C118"/>
    <mergeCell ref="F117:F118"/>
    <mergeCell ref="G117:G118"/>
    <mergeCell ref="H117:H118"/>
    <mergeCell ref="A122:G122"/>
    <mergeCell ref="A146:H146"/>
    <mergeCell ref="A147:A148"/>
    <mergeCell ref="B147:B148"/>
    <mergeCell ref="C147:C148"/>
    <mergeCell ref="F147:F148"/>
    <mergeCell ref="G147:G148"/>
    <mergeCell ref="H147:H148"/>
    <mergeCell ref="A134:A135"/>
    <mergeCell ref="B134:B135"/>
    <mergeCell ref="A195:G195"/>
    <mergeCell ref="A197:H197"/>
    <mergeCell ref="A198:A199"/>
    <mergeCell ref="B198:B199"/>
    <mergeCell ref="C198:C199"/>
    <mergeCell ref="F198:F199"/>
    <mergeCell ref="G198:G199"/>
    <mergeCell ref="H198:H199"/>
    <mergeCell ref="A203:G203"/>
    <mergeCell ref="A227:H227"/>
    <mergeCell ref="A228:A229"/>
    <mergeCell ref="B228:B229"/>
    <mergeCell ref="C228:C229"/>
    <mergeCell ref="F228:F229"/>
    <mergeCell ref="G228:G229"/>
    <mergeCell ref="H228:H229"/>
    <mergeCell ref="A237:G237"/>
    <mergeCell ref="A240:A241"/>
    <mergeCell ref="B240:B241"/>
    <mergeCell ref="C240:C241"/>
    <mergeCell ref="F240:F241"/>
    <mergeCell ref="G240:G241"/>
    <mergeCell ref="H240:H241"/>
    <mergeCell ref="A245:G245"/>
    <mergeCell ref="A267:H267"/>
    <mergeCell ref="A268:A269"/>
    <mergeCell ref="B268:B269"/>
    <mergeCell ref="C268:C269"/>
    <mergeCell ref="F268:F269"/>
    <mergeCell ref="G268:G269"/>
    <mergeCell ref="H268:H269"/>
    <mergeCell ref="A247:B247"/>
    <mergeCell ref="A277:G277"/>
    <mergeCell ref="A279:H279"/>
    <mergeCell ref="A280:A281"/>
    <mergeCell ref="B280:B281"/>
    <mergeCell ref="C280:C281"/>
    <mergeCell ref="F280:F281"/>
    <mergeCell ref="G280:G281"/>
    <mergeCell ref="H280:H281"/>
    <mergeCell ref="A285:G285"/>
    <mergeCell ref="A309:H309"/>
    <mergeCell ref="A310:A311"/>
    <mergeCell ref="B310:B311"/>
    <mergeCell ref="C310:C311"/>
    <mergeCell ref="F310:F311"/>
    <mergeCell ref="G310:G311"/>
    <mergeCell ref="H310:H311"/>
    <mergeCell ref="A318:G318"/>
    <mergeCell ref="A320:H320"/>
    <mergeCell ref="A321:A322"/>
    <mergeCell ref="B321:B322"/>
    <mergeCell ref="C321:C322"/>
    <mergeCell ref="F321:F322"/>
    <mergeCell ref="G321:G322"/>
    <mergeCell ref="H321:H322"/>
    <mergeCell ref="A326:G326"/>
    <mergeCell ref="A350:H350"/>
    <mergeCell ref="A351:A352"/>
    <mergeCell ref="B351:B352"/>
    <mergeCell ref="C351:C352"/>
    <mergeCell ref="F351:F352"/>
    <mergeCell ref="G351:G352"/>
    <mergeCell ref="H351:H352"/>
    <mergeCell ref="G338:G339"/>
    <mergeCell ref="C338:C339"/>
    <mergeCell ref="C332:H332"/>
    <mergeCell ref="C333:H333"/>
    <mergeCell ref="D329:H329"/>
    <mergeCell ref="E331:H331"/>
    <mergeCell ref="B329:C329"/>
    <mergeCell ref="A338:A339"/>
    <mergeCell ref="A334:H334"/>
    <mergeCell ref="A337:H337"/>
    <mergeCell ref="A379:H379"/>
    <mergeCell ref="E374:H374"/>
    <mergeCell ref="A371:B371"/>
    <mergeCell ref="D371:H371"/>
    <mergeCell ref="F381:F382"/>
    <mergeCell ref="A391:G391"/>
    <mergeCell ref="A380:H380"/>
    <mergeCell ref="G381:G382"/>
    <mergeCell ref="H381:H382"/>
    <mergeCell ref="A381:A382"/>
    <mergeCell ref="B381:B382"/>
    <mergeCell ref="C381:C382"/>
    <mergeCell ref="A393:H393"/>
    <mergeCell ref="A394:A395"/>
    <mergeCell ref="B394:B395"/>
    <mergeCell ref="A406:A407"/>
    <mergeCell ref="B406:B407"/>
    <mergeCell ref="C406:C407"/>
    <mergeCell ref="F406:F407"/>
    <mergeCell ref="G406:G407"/>
    <mergeCell ref="H406:H407"/>
    <mergeCell ref="C394:C395"/>
    <mergeCell ref="F394:F395"/>
    <mergeCell ref="G394:G395"/>
    <mergeCell ref="H394:H395"/>
    <mergeCell ref="A403:G403"/>
    <mergeCell ref="A405:H405"/>
    <mergeCell ref="C417:H417"/>
    <mergeCell ref="C418:H418"/>
    <mergeCell ref="E416:H416"/>
    <mergeCell ref="A422:H422"/>
    <mergeCell ref="A423:A424"/>
    <mergeCell ref="A445:H445"/>
    <mergeCell ref="A446:A447"/>
    <mergeCell ref="B446:B447"/>
    <mergeCell ref="C446:C447"/>
    <mergeCell ref="F446:F447"/>
    <mergeCell ref="G446:G447"/>
    <mergeCell ref="H446:H447"/>
    <mergeCell ref="B423:B424"/>
    <mergeCell ref="C423:C424"/>
    <mergeCell ref="H423:H424"/>
    <mergeCell ref="B435:B436"/>
    <mergeCell ref="C435:C436"/>
    <mergeCell ref="F435:F436"/>
    <mergeCell ref="G435:G436"/>
    <mergeCell ref="H435:H436"/>
    <mergeCell ref="F423:F424"/>
    <mergeCell ref="G423:G424"/>
    <mergeCell ref="A451:G451"/>
    <mergeCell ref="A475:H475"/>
    <mergeCell ref="C458:H458"/>
    <mergeCell ref="A453:B453"/>
    <mergeCell ref="D453:H453"/>
    <mergeCell ref="A454:B454"/>
    <mergeCell ref="D454:H454"/>
    <mergeCell ref="E456:H456"/>
    <mergeCell ref="A493:G493"/>
    <mergeCell ref="A476:A477"/>
    <mergeCell ref="B476:B477"/>
    <mergeCell ref="C476:C477"/>
    <mergeCell ref="F476:F477"/>
    <mergeCell ref="G476:G477"/>
    <mergeCell ref="H476:H477"/>
    <mergeCell ref="A485:G485"/>
    <mergeCell ref="A487:H487"/>
    <mergeCell ref="A488:A489"/>
    <mergeCell ref="B488:B489"/>
    <mergeCell ref="C488:C489"/>
    <mergeCell ref="F488:F489"/>
    <mergeCell ref="G488:G489"/>
    <mergeCell ref="H488:H489"/>
  </mergeCells>
  <pageMargins left="0.984251968503937" right="0" top="0.196850393700787" bottom="0" header="0" footer="0"/>
  <pageSetup orientation="portrait" paperSize="9" scale="69" r:id="rId2"/>
  <headerFooter alignWithMargins="0"/>
  <rowBreaks count="12" manualBreakCount="12">
    <brk id="42" max="148" man="1"/>
    <brk id="84" max="148" man="1"/>
    <brk id="125" max="148" man="1"/>
    <brk id="167" max="148" man="1"/>
    <brk id="206" max="148" man="1"/>
    <brk id="248" max="148" man="1"/>
    <brk id="288" max="148" man="1"/>
    <brk id="329" max="148" man="1"/>
    <brk id="371" max="148" man="1"/>
    <brk id="414" max="148" man="1"/>
    <brk id="454" max="148" man="1"/>
    <brk id="496" max="162" man="1"/>
  </rowBreaks>
  <ignoredErrors>
    <ignoredError sqref="I90:XFD9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общее меню для всех категорий</vt:lpstr>
    </vt:vector>
  </TitlesOfParts>
  <Template/>
  <Manager/>
  <Company>УрГЭУ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Гращенков</dc:creator>
  <cp:keywords/>
  <dc:description/>
  <cp:lastModifiedBy>user</cp:lastModifiedBy>
  <cp:lastPrinted>2024-11-05T07:42:50Z</cp:lastPrinted>
  <dcterms:created xsi:type="dcterms:W3CDTF">2002-09-22T07:35:02Z</dcterms:created>
  <dcterms:modified xsi:type="dcterms:W3CDTF">2024-11-05T07:48:35Z</dcterms:modified>
  <cp:category/>
</cp:coreProperties>
</file>