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общее меню для всех категорий" sheetId="1" r:id="rId1"/>
  </sheets>
  <definedNames>
    <definedName name="Группа">#REF!</definedName>
    <definedName name="Дата_Печати">#REF!</definedName>
    <definedName name="Дата_Сост">#REF!</definedName>
    <definedName name="_xlnm.Print_Area" localSheetId="0">'общее меню для всех категорий'!$A$1:$H$476</definedName>
    <definedName name="С3">'общее меню для всех категорий'!$A$4</definedName>
    <definedName name="Физ_Норма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C464" i="1" l="1"/>
  <c r="H464" i="1"/>
  <c r="E464" i="1"/>
  <c r="D424" i="1"/>
  <c r="H424" i="1"/>
  <c r="C384" i="1"/>
  <c r="H384" i="1"/>
  <c r="D384" i="1"/>
  <c r="H343" i="1"/>
  <c r="D343" i="1"/>
  <c r="F303" i="1"/>
  <c r="H303" i="1"/>
  <c r="C303" i="1"/>
  <c r="H263" i="1"/>
  <c r="D263" i="1"/>
  <c r="H224" i="1"/>
  <c r="E224" i="1"/>
  <c r="D224" i="1"/>
  <c r="C224" i="1"/>
  <c r="C184" i="1"/>
  <c r="D184" i="1"/>
  <c r="E184" i="1"/>
  <c r="F184" i="1"/>
  <c r="G184" i="1"/>
  <c r="H184" i="1"/>
  <c r="C68" i="1"/>
  <c r="H68" i="1"/>
  <c r="D68" i="1"/>
  <c r="H28" i="1"/>
  <c r="C28" i="1"/>
  <c r="D28" i="1"/>
  <c r="D453" i="1" l="1"/>
  <c r="C453" i="1"/>
  <c r="E252" i="1"/>
  <c r="F252" i="1"/>
  <c r="G252" i="1"/>
  <c r="H252" i="1"/>
  <c r="D252" i="1"/>
  <c r="H135" i="1"/>
  <c r="D135" i="1"/>
  <c r="C135" i="1"/>
  <c r="C96" i="1"/>
  <c r="E96" i="1"/>
  <c r="F96" i="1"/>
  <c r="G96" i="1"/>
  <c r="H96" i="1"/>
  <c r="D96" i="1"/>
  <c r="E453" i="1"/>
  <c r="F453" i="1"/>
  <c r="G453" i="1"/>
  <c r="H453" i="1"/>
  <c r="H413" i="1"/>
  <c r="G413" i="1"/>
  <c r="E413" i="1"/>
  <c r="F413" i="1"/>
  <c r="D413" i="1"/>
  <c r="E373" i="1"/>
  <c r="F373" i="1"/>
  <c r="G373" i="1"/>
  <c r="D373" i="1"/>
  <c r="C373" i="1"/>
  <c r="H373" i="1"/>
  <c r="E332" i="1"/>
  <c r="F332" i="1"/>
  <c r="G332" i="1"/>
  <c r="D332" i="1"/>
  <c r="H332" i="1"/>
  <c r="C174" i="1"/>
  <c r="F135" i="1"/>
  <c r="G57" i="1"/>
  <c r="D57" i="1"/>
  <c r="C57" i="1"/>
  <c r="C17" i="1"/>
  <c r="H472" i="1" l="1"/>
  <c r="G472" i="1"/>
  <c r="F472" i="1"/>
  <c r="E472" i="1"/>
  <c r="D472" i="1"/>
  <c r="C472" i="1"/>
  <c r="G464" i="1"/>
  <c r="F464" i="1"/>
  <c r="D464" i="1"/>
  <c r="H432" i="1"/>
  <c r="G432" i="1"/>
  <c r="F432" i="1"/>
  <c r="E432" i="1"/>
  <c r="D432" i="1"/>
  <c r="C432" i="1"/>
  <c r="G424" i="1"/>
  <c r="F424" i="1"/>
  <c r="E424" i="1"/>
  <c r="H392" i="1"/>
  <c r="G392" i="1"/>
  <c r="F392" i="1"/>
  <c r="E392" i="1"/>
  <c r="D392" i="1"/>
  <c r="C392" i="1"/>
  <c r="G384" i="1"/>
  <c r="F384" i="1"/>
  <c r="E384" i="1"/>
  <c r="H351" i="1"/>
  <c r="G351" i="1"/>
  <c r="F351" i="1"/>
  <c r="E351" i="1"/>
  <c r="D351" i="1"/>
  <c r="C351" i="1"/>
  <c r="G343" i="1"/>
  <c r="F343" i="1"/>
  <c r="E343" i="1"/>
  <c r="H311" i="1"/>
  <c r="G311" i="1"/>
  <c r="F311" i="1"/>
  <c r="E311" i="1"/>
  <c r="D311" i="1"/>
  <c r="C311" i="1"/>
  <c r="G303" i="1"/>
  <c r="E303" i="1"/>
  <c r="D303" i="1"/>
  <c r="H271" i="1"/>
  <c r="G271" i="1"/>
  <c r="F271" i="1"/>
  <c r="E271" i="1"/>
  <c r="D271" i="1"/>
  <c r="C271" i="1"/>
  <c r="G263" i="1"/>
  <c r="F263" i="1"/>
  <c r="E263" i="1"/>
  <c r="H232" i="1"/>
  <c r="G232" i="1"/>
  <c r="F232" i="1"/>
  <c r="E232" i="1"/>
  <c r="D232" i="1"/>
  <c r="C232" i="1"/>
  <c r="G224" i="1"/>
  <c r="F224" i="1"/>
  <c r="H192" i="1"/>
  <c r="G192" i="1"/>
  <c r="F192" i="1"/>
  <c r="E192" i="1"/>
  <c r="D192" i="1"/>
  <c r="C192" i="1"/>
  <c r="H154" i="1"/>
  <c r="G154" i="1"/>
  <c r="F154" i="1"/>
  <c r="E154" i="1"/>
  <c r="D154" i="1"/>
  <c r="C154" i="1"/>
  <c r="H146" i="1"/>
  <c r="G146" i="1"/>
  <c r="F146" i="1"/>
  <c r="E146" i="1"/>
  <c r="D146" i="1"/>
  <c r="C146" i="1"/>
  <c r="H115" i="1"/>
  <c r="G115" i="1"/>
  <c r="F115" i="1"/>
  <c r="E115" i="1"/>
  <c r="D115" i="1"/>
  <c r="C115" i="1"/>
  <c r="H107" i="1"/>
  <c r="G107" i="1"/>
  <c r="F107" i="1"/>
  <c r="E107" i="1"/>
  <c r="D107" i="1"/>
  <c r="C107" i="1"/>
  <c r="H76" i="1"/>
  <c r="G76" i="1"/>
  <c r="F76" i="1"/>
  <c r="E76" i="1"/>
  <c r="D76" i="1"/>
  <c r="C76" i="1"/>
  <c r="G68" i="1"/>
  <c r="F68" i="1"/>
  <c r="E68" i="1"/>
  <c r="E36" i="1"/>
  <c r="F36" i="1"/>
  <c r="G36" i="1"/>
  <c r="H36" i="1"/>
  <c r="E28" i="1"/>
  <c r="F28" i="1"/>
  <c r="G28" i="1"/>
  <c r="C213" i="1"/>
  <c r="C292" i="1"/>
  <c r="H292" i="1"/>
  <c r="H213" i="1"/>
  <c r="H174" i="1"/>
  <c r="F57" i="1" l="1"/>
  <c r="H57" i="1"/>
  <c r="H17" i="1"/>
  <c r="G17" i="1"/>
  <c r="F17" i="1"/>
  <c r="E17" i="1"/>
  <c r="D17" i="1"/>
  <c r="D292" i="1"/>
  <c r="E213" i="1"/>
  <c r="F213" i="1"/>
  <c r="G213" i="1"/>
  <c r="D213" i="1"/>
  <c r="E174" i="1"/>
  <c r="F174" i="1"/>
  <c r="G174" i="1"/>
  <c r="D174" i="1"/>
  <c r="E135" i="1"/>
  <c r="G135" i="1"/>
  <c r="E57" i="1"/>
  <c r="E292" i="1"/>
  <c r="F292" i="1"/>
  <c r="G292" i="1"/>
</calcChain>
</file>

<file path=xl/sharedStrings.xml><?xml version="1.0" encoding="utf-8"?>
<sst xmlns="http://schemas.openxmlformats.org/spreadsheetml/2006/main" count="1029" uniqueCount="167">
  <si>
    <t>Наименование блюда</t>
  </si>
  <si>
    <t>всего</t>
  </si>
  <si>
    <t>Белки, г</t>
  </si>
  <si>
    <t>ЭЦ, ккал</t>
  </si>
  <si>
    <t>Выход, г</t>
  </si>
  <si>
    <t>Углево-ды, г</t>
  </si>
  <si>
    <t>Жиры, г</t>
  </si>
  <si>
    <t>Цена, руб.</t>
  </si>
  <si>
    <t xml:space="preserve">МЕНЮ </t>
  </si>
  <si>
    <t>№ рец.</t>
  </si>
  <si>
    <t>Хлеб  ржаной</t>
  </si>
  <si>
    <t>_______________/__________________</t>
  </si>
  <si>
    <t>Ответственная по питанию:</t>
  </si>
  <si>
    <t>Хлеб пшеничный</t>
  </si>
  <si>
    <t xml:space="preserve">Чай с лимоном </t>
  </si>
  <si>
    <t xml:space="preserve">Компот из сухофруктов </t>
  </si>
  <si>
    <t>Согласовано:</t>
  </si>
  <si>
    <t xml:space="preserve">Напиток апельсиновый  </t>
  </si>
  <si>
    <t xml:space="preserve">Напиток из сока </t>
  </si>
  <si>
    <t>ттк</t>
  </si>
  <si>
    <t xml:space="preserve">Суп картофельный с макаронными изделиями </t>
  </si>
  <si>
    <t xml:space="preserve">Пюре картофельное </t>
  </si>
  <si>
    <t xml:space="preserve">Агырчи шид </t>
  </si>
  <si>
    <t xml:space="preserve">Каша гречневая вязкая </t>
  </si>
  <si>
    <t xml:space="preserve">Рагу из овощей </t>
  </si>
  <si>
    <t xml:space="preserve">Рассольник ленинградский со сметаной </t>
  </si>
  <si>
    <t>Заведующая производством:</t>
  </si>
  <si>
    <t>34-13</t>
  </si>
  <si>
    <t>106-13</t>
  </si>
  <si>
    <t>97-08</t>
  </si>
  <si>
    <t>151/1</t>
  </si>
  <si>
    <t>46</t>
  </si>
  <si>
    <t>200</t>
  </si>
  <si>
    <t>181-13</t>
  </si>
  <si>
    <t>180</t>
  </si>
  <si>
    <t>Компот из черноплодной рябины</t>
  </si>
  <si>
    <t xml:space="preserve">Салат из отварной свеклы с раст/маслом </t>
  </si>
  <si>
    <t>60</t>
  </si>
  <si>
    <t>63</t>
  </si>
  <si>
    <t>92-08</t>
  </si>
  <si>
    <t>Пюре картофельное</t>
  </si>
  <si>
    <t>153</t>
  </si>
  <si>
    <t>48-08</t>
  </si>
  <si>
    <t>160Т</t>
  </si>
  <si>
    <t>39-08</t>
  </si>
  <si>
    <t xml:space="preserve">Борщ с капустой, картофелем и сметаной </t>
  </si>
  <si>
    <t>81-08</t>
  </si>
  <si>
    <t>468</t>
  </si>
  <si>
    <t xml:space="preserve">Гороховое пюре </t>
  </si>
  <si>
    <t xml:space="preserve">Суп-лапша  </t>
  </si>
  <si>
    <t>394</t>
  </si>
  <si>
    <t xml:space="preserve">Жаркое по-домашнему </t>
  </si>
  <si>
    <t>44</t>
  </si>
  <si>
    <t>2</t>
  </si>
  <si>
    <t xml:space="preserve">Салат  "Удмуртский" </t>
  </si>
  <si>
    <t>86-08</t>
  </si>
  <si>
    <t>41-08</t>
  </si>
  <si>
    <t xml:space="preserve">Щи из капусты с картофелем и сметаной </t>
  </si>
  <si>
    <t>63-08</t>
  </si>
  <si>
    <t>629</t>
  </si>
  <si>
    <t>47-08</t>
  </si>
  <si>
    <t>162-13</t>
  </si>
  <si>
    <t>60-08</t>
  </si>
  <si>
    <t>56-08</t>
  </si>
  <si>
    <t xml:space="preserve">Суп из овощей </t>
  </si>
  <si>
    <t>80-08</t>
  </si>
  <si>
    <t xml:space="preserve">Котлета "Геркулес" </t>
  </si>
  <si>
    <t>157</t>
  </si>
  <si>
    <t>113</t>
  </si>
  <si>
    <t>129</t>
  </si>
  <si>
    <t>461</t>
  </si>
  <si>
    <t>Картофель запеченный</t>
  </si>
  <si>
    <t>Итого</t>
  </si>
  <si>
    <t xml:space="preserve">Итого </t>
  </si>
  <si>
    <t xml:space="preserve">Фрикадельки "Петушок" </t>
  </si>
  <si>
    <t>628</t>
  </si>
  <si>
    <t xml:space="preserve">Чай с сахаром </t>
  </si>
  <si>
    <t xml:space="preserve">Суп гороховый </t>
  </si>
  <si>
    <t>64-08</t>
  </si>
  <si>
    <t>Борщ сибирский со сметаной</t>
  </si>
  <si>
    <t>200/5</t>
  </si>
  <si>
    <t xml:space="preserve">Печень по-строгановски </t>
  </si>
  <si>
    <t>Компот из изюма</t>
  </si>
  <si>
    <t>87/1</t>
  </si>
  <si>
    <t>39/8</t>
  </si>
  <si>
    <t>576 Т</t>
  </si>
  <si>
    <t>на _______  _____________________2024г.</t>
  </si>
  <si>
    <t>ИТОГО стоимость питания: 90 руб. 00 коп.</t>
  </si>
  <si>
    <t>ИТОГО стоимость питания: 72 руб. 00 коп.</t>
  </si>
  <si>
    <t>ИТОГО стоимость питания: 16 руб. 92 коп.</t>
  </si>
  <si>
    <t>Второе питание: 1-11 классы с ОВЗ (16,92 руб)</t>
  </si>
  <si>
    <t>Горячее питание: 1-4 классы (90,00 руб)</t>
  </si>
  <si>
    <t>Горячее питание: 5-11 классы (72,00 руб) ТЖС, м/о, ОВЗ</t>
  </si>
  <si>
    <t>Огурец соленый (нарезка)</t>
  </si>
  <si>
    <t>40</t>
  </si>
  <si>
    <t xml:space="preserve">Котлеты, биточки, шницели </t>
  </si>
  <si>
    <t>80</t>
  </si>
  <si>
    <t>150</t>
  </si>
  <si>
    <t>41</t>
  </si>
  <si>
    <t xml:space="preserve">День: первый   Неделя: первая </t>
  </si>
  <si>
    <t xml:space="preserve">День: второй   Неделя: первая  </t>
  </si>
  <si>
    <t xml:space="preserve">Пуштые шыд с курицей </t>
  </si>
  <si>
    <t>90-08</t>
  </si>
  <si>
    <t xml:space="preserve">Котлеты рыбные "Любительские" (горбуша)  </t>
  </si>
  <si>
    <t>90</t>
  </si>
  <si>
    <t>160</t>
  </si>
  <si>
    <t>54</t>
  </si>
  <si>
    <t xml:space="preserve">День: третий   Неделя: первая   </t>
  </si>
  <si>
    <t>50</t>
  </si>
  <si>
    <t>70</t>
  </si>
  <si>
    <t>55</t>
  </si>
  <si>
    <t xml:space="preserve">День: четвертый   Неделя: первая </t>
  </si>
  <si>
    <t xml:space="preserve">День: пятый   Неделя: первая </t>
  </si>
  <si>
    <t>17-08</t>
  </si>
  <si>
    <t xml:space="preserve">Салат из квашеной капусты </t>
  </si>
  <si>
    <t>220</t>
  </si>
  <si>
    <t>43</t>
  </si>
  <si>
    <t xml:space="preserve">День: шестой   Неделя: первая  </t>
  </si>
  <si>
    <t xml:space="preserve">Макаронные изделия отварные </t>
  </si>
  <si>
    <t>День: первый   Неделя: вторая</t>
  </si>
  <si>
    <t xml:space="preserve">Гуляш из курицы </t>
  </si>
  <si>
    <t xml:space="preserve">День: второй   Неделя: вторая   </t>
  </si>
  <si>
    <t xml:space="preserve">Горбуша, запеченная в сметанном соусе </t>
  </si>
  <si>
    <t>День: третий   Неделя: вторая</t>
  </si>
  <si>
    <t>8-13</t>
  </si>
  <si>
    <t>Винегрет овощной</t>
  </si>
  <si>
    <t xml:space="preserve">Уха  со взбитым яйцом (минтай)  </t>
  </si>
  <si>
    <t>154</t>
  </si>
  <si>
    <t>50/50</t>
  </si>
  <si>
    <t xml:space="preserve">День: четвертый   Неделя: вторая </t>
  </si>
  <si>
    <t>Салат из отварной свеклы с раст/маслом</t>
  </si>
  <si>
    <t>45</t>
  </si>
  <si>
    <t xml:space="preserve">День: пятый   Неделя: вторая </t>
  </si>
  <si>
    <t xml:space="preserve">Фрикадельки из мяса говядины </t>
  </si>
  <si>
    <t xml:space="preserve">День: шестой   Неделя: вторая  </t>
  </si>
  <si>
    <t xml:space="preserve">Суп крестьянский с рисовой крупой </t>
  </si>
  <si>
    <t>228</t>
  </si>
  <si>
    <t xml:space="preserve">Капуста тушеная </t>
  </si>
  <si>
    <t>51</t>
  </si>
  <si>
    <t>611</t>
  </si>
  <si>
    <t xml:space="preserve">Котлеты домашние </t>
  </si>
  <si>
    <t>Чай с лимоном</t>
  </si>
  <si>
    <t>211-13</t>
  </si>
  <si>
    <t xml:space="preserve">Рис припущенный </t>
  </si>
  <si>
    <t>190</t>
  </si>
  <si>
    <t>Огурец свежий (нарезка)</t>
  </si>
  <si>
    <t>25</t>
  </si>
  <si>
    <t xml:space="preserve">Биточки (котлеты) из мяса кур </t>
  </si>
  <si>
    <t>Суп картофельный с макаронными изделиями</t>
  </si>
  <si>
    <t>Каша гречневая вязкая</t>
  </si>
  <si>
    <t xml:space="preserve">Пуштые шыд </t>
  </si>
  <si>
    <t>170</t>
  </si>
  <si>
    <t>Фрикадельки "Петушок"</t>
  </si>
  <si>
    <t>42</t>
  </si>
  <si>
    <t>58</t>
  </si>
  <si>
    <t xml:space="preserve">Минтай, запечённый в яйце </t>
  </si>
  <si>
    <t>49</t>
  </si>
  <si>
    <t>200/7</t>
  </si>
  <si>
    <t xml:space="preserve">Уха  со взбитым яйцом (минтай) </t>
  </si>
  <si>
    <t>45/45</t>
  </si>
  <si>
    <t>52</t>
  </si>
  <si>
    <t>75</t>
  </si>
  <si>
    <t>Хлебобулочное изделие</t>
  </si>
  <si>
    <t>Директор МБОУ "Юбилейная СОШ"</t>
  </si>
  <si>
    <t xml:space="preserve">___________  Низамиева Е.А </t>
  </si>
  <si>
    <t>Директор МБОУ "Юбилейная  СОШ"</t>
  </si>
  <si>
    <t xml:space="preserve">___________  Низамиева Е.А.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</si>
</sst>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3" fillId="0" borderId="0" xfId="0" applyFont="1"/>
    <xf numFmtId="0" fontId="1" fillId="0" borderId="0" xfId="0" applyFont="1" applyBorder="1" applyAlignment="1"/>
    <xf numFmtId="0" fontId="3" fillId="0" borderId="1" xfId="0" applyFont="1" applyBorder="1"/>
    <xf numFmtId="0" fontId="3" fillId="0" borderId="7" xfId="0" applyFont="1" applyBorder="1"/>
    <xf numFmtId="0" fontId="3" fillId="0" borderId="3" xfId="0" applyFont="1" applyBorder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/>
    <xf numFmtId="14" fontId="1" fillId="0" borderId="0" xfId="0" applyNumberFormat="1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Alignment="1"/>
    <xf numFmtId="0" fontId="7" fillId="0" borderId="0" xfId="0" applyFont="1" applyBorder="1"/>
    <xf numFmtId="2" fontId="7" fillId="0" borderId="0" xfId="0" applyNumberFormat="1" applyFont="1" applyBorder="1"/>
    <xf numFmtId="0" fontId="7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 wrapText="1"/>
    </xf>
    <xf numFmtId="2" fontId="5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3" fillId="2" borderId="7" xfId="0" applyFont="1" applyFill="1" applyBorder="1"/>
    <xf numFmtId="2" fontId="1" fillId="2" borderId="7" xfId="0" applyNumberFormat="1" applyFont="1" applyFill="1" applyBorder="1"/>
    <xf numFmtId="2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Alignment="1"/>
    <xf numFmtId="0" fontId="1" fillId="0" borderId="7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7" xfId="0" applyNumberFormat="1" applyFont="1" applyBorder="1" applyAlignment="1">
      <alignment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vertical="top"/>
    </xf>
    <xf numFmtId="1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7" xfId="0" quotePrefix="1" applyFont="1" applyBorder="1" applyAlignment="1">
      <alignment vertical="top" wrapText="1"/>
    </xf>
    <xf numFmtId="2" fontId="1" fillId="0" borderId="7" xfId="0" applyNumberFormat="1" applyFont="1" applyBorder="1" applyAlignment="1">
      <alignment horizontal="right" vertical="top"/>
    </xf>
    <xf numFmtId="2" fontId="1" fillId="2" borderId="7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2864956</xdr:colOff>
      <xdr:row>3</xdr:row>
      <xdr:rowOff>323850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3265006" cy="139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40</xdr:row>
      <xdr:rowOff>104775</xdr:rowOff>
    </xdr:from>
    <xdr:to>
      <xdr:col>1</xdr:col>
      <xdr:colOff>2886739</xdr:colOff>
      <xdr:row>43</xdr:row>
      <xdr:rowOff>351783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9582150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80</xdr:row>
      <xdr:rowOff>114300</xdr:rowOff>
    </xdr:from>
    <xdr:to>
      <xdr:col>2</xdr:col>
      <xdr:colOff>48289</xdr:colOff>
      <xdr:row>83</xdr:row>
      <xdr:rowOff>361308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913572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119</xdr:row>
      <xdr:rowOff>152400</xdr:rowOff>
    </xdr:from>
    <xdr:to>
      <xdr:col>2</xdr:col>
      <xdr:colOff>19714</xdr:colOff>
      <xdr:row>122</xdr:row>
      <xdr:rowOff>399408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290988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158</xdr:row>
      <xdr:rowOff>114300</xdr:rowOff>
    </xdr:from>
    <xdr:to>
      <xdr:col>2</xdr:col>
      <xdr:colOff>664</xdr:colOff>
      <xdr:row>161</xdr:row>
      <xdr:rowOff>361308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386619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196</xdr:row>
      <xdr:rowOff>114300</xdr:rowOff>
    </xdr:from>
    <xdr:to>
      <xdr:col>1</xdr:col>
      <xdr:colOff>2877214</xdr:colOff>
      <xdr:row>199</xdr:row>
      <xdr:rowOff>361308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489489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236</xdr:row>
      <xdr:rowOff>95250</xdr:rowOff>
    </xdr:from>
    <xdr:to>
      <xdr:col>1</xdr:col>
      <xdr:colOff>2848639</xdr:colOff>
      <xdr:row>239</xdr:row>
      <xdr:rowOff>342258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590835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275</xdr:row>
      <xdr:rowOff>95250</xdr:rowOff>
    </xdr:from>
    <xdr:to>
      <xdr:col>1</xdr:col>
      <xdr:colOff>2886739</xdr:colOff>
      <xdr:row>278</xdr:row>
      <xdr:rowOff>342258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6858952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315</xdr:row>
      <xdr:rowOff>104775</xdr:rowOff>
    </xdr:from>
    <xdr:to>
      <xdr:col>1</xdr:col>
      <xdr:colOff>2858164</xdr:colOff>
      <xdr:row>318</xdr:row>
      <xdr:rowOff>351783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77906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356</xdr:row>
      <xdr:rowOff>95250</xdr:rowOff>
    </xdr:from>
    <xdr:to>
      <xdr:col>1</xdr:col>
      <xdr:colOff>2867689</xdr:colOff>
      <xdr:row>359</xdr:row>
      <xdr:rowOff>342258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8710612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396</xdr:row>
      <xdr:rowOff>85725</xdr:rowOff>
    </xdr:from>
    <xdr:to>
      <xdr:col>1</xdr:col>
      <xdr:colOff>2877214</xdr:colOff>
      <xdr:row>399</xdr:row>
      <xdr:rowOff>332733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6002475"/>
          <a:ext cx="3267739" cy="13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436</xdr:row>
      <xdr:rowOff>104775</xdr:rowOff>
    </xdr:from>
    <xdr:to>
      <xdr:col>1</xdr:col>
      <xdr:colOff>2858164</xdr:colOff>
      <xdr:row>439</xdr:row>
      <xdr:rowOff>380358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05213150"/>
          <a:ext cx="3267739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570"/>
  <sheetViews>
    <sheetView tabSelected="1" view="pageBreakPreview" topLeftCell="A421" zoomScaleSheetLayoutView="100" workbookViewId="0">
      <selection activeCell="C440" sqref="C440:H440"/>
    </sheetView>
  </sheetViews>
  <sheetFormatPr defaultRowHeight="15.75" x14ac:dyDescent="0.25"/>
  <cols>
    <col min="1" max="1" width="7.28515625" style="6" customWidth="1"/>
    <col min="2" max="2" width="43.5703125" style="3" customWidth="1"/>
    <col min="3" max="3" width="8.5703125" style="9" customWidth="1"/>
    <col min="4" max="4" width="7.7109375" style="8" customWidth="1"/>
    <col min="5" max="5" width="7.5703125" style="8" customWidth="1"/>
    <col min="6" max="6" width="7.28515625" style="8" customWidth="1"/>
    <col min="7" max="7" width="9.42578125" style="8" customWidth="1"/>
    <col min="8" max="8" width="9.28515625" style="55" customWidth="1"/>
    <col min="9" max="16384" width="9.140625" style="1"/>
  </cols>
  <sheetData>
    <row r="1" spans="1:8" s="8" customFormat="1" ht="30" customHeight="1" x14ac:dyDescent="0.25">
      <c r="A1" s="6"/>
      <c r="B1" s="3"/>
      <c r="C1" s="9"/>
      <c r="H1" s="55"/>
    </row>
    <row r="2" spans="1:8" ht="30" customHeight="1" x14ac:dyDescent="0.25">
      <c r="A2" s="15"/>
      <c r="B2" s="15"/>
      <c r="C2" s="24"/>
      <c r="D2" s="24"/>
      <c r="E2" s="98" t="s">
        <v>16</v>
      </c>
      <c r="F2" s="98"/>
      <c r="G2" s="98"/>
      <c r="H2" s="98"/>
    </row>
    <row r="3" spans="1:8" s="24" customFormat="1" ht="30" customHeight="1" x14ac:dyDescent="0.25">
      <c r="A3" s="11"/>
      <c r="B3" s="11"/>
      <c r="C3" s="98" t="s">
        <v>163</v>
      </c>
      <c r="D3" s="98"/>
      <c r="E3" s="98"/>
      <c r="F3" s="98"/>
      <c r="G3" s="98"/>
      <c r="H3" s="98"/>
    </row>
    <row r="4" spans="1:8" s="2" customFormat="1" ht="30" customHeight="1" x14ac:dyDescent="0.25">
      <c r="A4" s="23"/>
      <c r="B4" s="42"/>
      <c r="C4" s="99" t="s">
        <v>164</v>
      </c>
      <c r="D4" s="99"/>
      <c r="E4" s="99"/>
      <c r="F4" s="99"/>
      <c r="G4" s="99"/>
      <c r="H4" s="99"/>
    </row>
    <row r="5" spans="1:8" ht="30" customHeight="1" x14ac:dyDescent="0.45">
      <c r="A5" s="100" t="s">
        <v>8</v>
      </c>
      <c r="B5" s="86"/>
      <c r="C5" s="86"/>
      <c r="D5" s="86"/>
      <c r="E5" s="86"/>
      <c r="F5" s="86"/>
      <c r="G5" s="86"/>
      <c r="H5" s="86"/>
    </row>
    <row r="6" spans="1:8" ht="30" customHeight="1" x14ac:dyDescent="0.25">
      <c r="A6" s="96" t="s">
        <v>86</v>
      </c>
      <c r="B6" s="86"/>
      <c r="C6" s="86"/>
      <c r="D6" s="86"/>
      <c r="E6" s="86"/>
      <c r="F6" s="86"/>
      <c r="G6" s="86"/>
      <c r="H6" s="86"/>
    </row>
    <row r="7" spans="1:8" ht="30" customHeight="1" x14ac:dyDescent="0.25">
      <c r="A7" s="86" t="s">
        <v>99</v>
      </c>
      <c r="B7" s="86"/>
      <c r="C7" s="86"/>
      <c r="D7" s="86"/>
      <c r="E7" s="86"/>
      <c r="F7" s="86"/>
      <c r="G7" s="86"/>
      <c r="H7" s="86"/>
    </row>
    <row r="8" spans="1:8" s="8" customFormat="1" ht="39.950000000000003" customHeight="1" x14ac:dyDescent="0.25">
      <c r="A8" s="87" t="s">
        <v>91</v>
      </c>
      <c r="B8" s="87"/>
      <c r="C8" s="87"/>
      <c r="D8" s="87"/>
      <c r="E8" s="87"/>
      <c r="F8" s="87"/>
      <c r="G8" s="87"/>
      <c r="H8" s="87"/>
    </row>
    <row r="9" spans="1:8" s="10" customFormat="1" ht="29.25" customHeight="1" x14ac:dyDescent="0.25">
      <c r="A9" s="84" t="s">
        <v>9</v>
      </c>
      <c r="B9" s="97" t="s">
        <v>0</v>
      </c>
      <c r="C9" s="90" t="s">
        <v>4</v>
      </c>
      <c r="D9" s="46" t="s">
        <v>2</v>
      </c>
      <c r="E9" s="46" t="s">
        <v>6</v>
      </c>
      <c r="F9" s="97" t="s">
        <v>5</v>
      </c>
      <c r="G9" s="92" t="s">
        <v>3</v>
      </c>
      <c r="H9" s="94" t="s">
        <v>7</v>
      </c>
    </row>
    <row r="10" spans="1:8" s="10" customFormat="1" ht="26.25" customHeight="1" x14ac:dyDescent="0.25">
      <c r="A10" s="85"/>
      <c r="B10" s="97"/>
      <c r="C10" s="91"/>
      <c r="D10" s="16" t="s">
        <v>1</v>
      </c>
      <c r="E10" s="16" t="s">
        <v>1</v>
      </c>
      <c r="F10" s="97"/>
      <c r="G10" s="93"/>
      <c r="H10" s="95"/>
    </row>
    <row r="11" spans="1:8" s="39" customFormat="1" ht="30" customHeight="1" x14ac:dyDescent="0.25">
      <c r="A11" s="48" t="s">
        <v>85</v>
      </c>
      <c r="B11" s="54" t="s">
        <v>93</v>
      </c>
      <c r="C11" s="63" t="s">
        <v>94</v>
      </c>
      <c r="D11" s="52">
        <v>0.3</v>
      </c>
      <c r="E11" s="52">
        <v>0.04</v>
      </c>
      <c r="F11" s="52">
        <v>0.91</v>
      </c>
      <c r="G11" s="52">
        <v>5.3047599999999999</v>
      </c>
      <c r="H11" s="58">
        <v>9.6300000000000008</v>
      </c>
    </row>
    <row r="12" spans="1:8" s="39" customFormat="1" ht="30" customHeight="1" x14ac:dyDescent="0.25">
      <c r="A12" s="48" t="s">
        <v>31</v>
      </c>
      <c r="B12" s="54" t="s">
        <v>20</v>
      </c>
      <c r="C12" s="49" t="s">
        <v>32</v>
      </c>
      <c r="D12" s="52">
        <v>2.13</v>
      </c>
      <c r="E12" s="52">
        <v>2.08</v>
      </c>
      <c r="F12" s="52">
        <v>16.260000000000002</v>
      </c>
      <c r="G12" s="52">
        <v>90.971491999999998</v>
      </c>
      <c r="H12" s="58">
        <v>6.43</v>
      </c>
    </row>
    <row r="13" spans="1:8" s="57" customFormat="1" ht="30" customHeight="1" x14ac:dyDescent="0.25">
      <c r="A13" s="69" t="s">
        <v>33</v>
      </c>
      <c r="B13" s="70" t="s">
        <v>95</v>
      </c>
      <c r="C13" s="71" t="s">
        <v>96</v>
      </c>
      <c r="D13" s="72">
        <v>12.18</v>
      </c>
      <c r="E13" s="72">
        <v>14.479999999999999</v>
      </c>
      <c r="F13" s="72">
        <v>21.226666666666667</v>
      </c>
      <c r="G13" s="72">
        <v>257.66222222222223</v>
      </c>
      <c r="H13" s="58">
        <v>57.63</v>
      </c>
    </row>
    <row r="14" spans="1:8" s="39" customFormat="1" ht="30" customHeight="1" x14ac:dyDescent="0.25">
      <c r="A14" s="48" t="s">
        <v>28</v>
      </c>
      <c r="B14" s="54" t="s">
        <v>23</v>
      </c>
      <c r="C14" s="63" t="s">
        <v>97</v>
      </c>
      <c r="D14" s="52">
        <v>4.8</v>
      </c>
      <c r="E14" s="52">
        <v>4.8583333333333334</v>
      </c>
      <c r="F14" s="52">
        <v>21</v>
      </c>
      <c r="G14" s="52">
        <v>146.25</v>
      </c>
      <c r="H14" s="58">
        <v>6.71</v>
      </c>
    </row>
    <row r="15" spans="1:8" s="39" customFormat="1" ht="30" customHeight="1" x14ac:dyDescent="0.25">
      <c r="A15" s="48" t="s">
        <v>19</v>
      </c>
      <c r="B15" s="54" t="s">
        <v>35</v>
      </c>
      <c r="C15" s="49" t="s">
        <v>32</v>
      </c>
      <c r="D15" s="52">
        <v>0</v>
      </c>
      <c r="E15" s="52">
        <v>0</v>
      </c>
      <c r="F15" s="52">
        <v>9.7799999999999994</v>
      </c>
      <c r="G15" s="52">
        <v>37.165520000000001</v>
      </c>
      <c r="H15" s="58">
        <v>6.59</v>
      </c>
    </row>
    <row r="16" spans="1:8" s="38" customFormat="1" ht="30" customHeight="1" x14ac:dyDescent="0.25">
      <c r="A16" s="50" t="s">
        <v>19</v>
      </c>
      <c r="B16" s="51" t="s">
        <v>13</v>
      </c>
      <c r="C16" s="67" t="s">
        <v>98</v>
      </c>
      <c r="D16" s="53">
        <v>2.93</v>
      </c>
      <c r="E16" s="53">
        <v>0.28999999999999998</v>
      </c>
      <c r="F16" s="53">
        <v>19.329999999999998</v>
      </c>
      <c r="G16" s="53">
        <v>91.806420999999986</v>
      </c>
      <c r="H16" s="59">
        <v>3.01</v>
      </c>
    </row>
    <row r="17" spans="1:8" s="27" customFormat="1" ht="27" customHeight="1" thickBot="1" x14ac:dyDescent="0.3">
      <c r="B17" s="43" t="s">
        <v>72</v>
      </c>
      <c r="C17" s="73">
        <f>C11+C12+C13+C14+C15+C16</f>
        <v>711</v>
      </c>
      <c r="D17" s="44">
        <f t="shared" ref="D17:H17" si="0">D11+D12+D13+D14+D15+D16</f>
        <v>22.34</v>
      </c>
      <c r="E17" s="44">
        <f t="shared" si="0"/>
        <v>21.748333333333331</v>
      </c>
      <c r="F17" s="44">
        <f t="shared" si="0"/>
        <v>88.506666666666661</v>
      </c>
      <c r="G17" s="44">
        <f t="shared" si="0"/>
        <v>629.16041522222224</v>
      </c>
      <c r="H17" s="44">
        <f t="shared" si="0"/>
        <v>90</v>
      </c>
    </row>
    <row r="18" spans="1:8" s="4" customFormat="1" ht="27" customHeight="1" thickBot="1" x14ac:dyDescent="0.35">
      <c r="A18" s="80" t="s">
        <v>87</v>
      </c>
      <c r="B18" s="81"/>
      <c r="C18" s="81"/>
      <c r="D18" s="81"/>
      <c r="E18" s="81"/>
      <c r="F18" s="81"/>
      <c r="G18" s="82"/>
      <c r="H18" s="56"/>
    </row>
    <row r="19" spans="1:8" s="4" customFormat="1" ht="27" customHeight="1" x14ac:dyDescent="0.3">
      <c r="A19" s="75"/>
      <c r="B19" s="75"/>
      <c r="C19" s="75"/>
      <c r="D19" s="75"/>
      <c r="E19" s="75"/>
      <c r="F19" s="75"/>
      <c r="G19" s="75"/>
      <c r="H19" s="56"/>
    </row>
    <row r="20" spans="1:8" s="4" customFormat="1" ht="27" customHeight="1" x14ac:dyDescent="0.25">
      <c r="A20" s="83" t="s">
        <v>92</v>
      </c>
      <c r="B20" s="83"/>
      <c r="C20" s="83"/>
      <c r="D20" s="83"/>
      <c r="E20" s="83"/>
      <c r="F20" s="83"/>
      <c r="G20" s="83"/>
      <c r="H20" s="83"/>
    </row>
    <row r="21" spans="1:8" s="4" customFormat="1" ht="27" customHeight="1" x14ac:dyDescent="0.25">
      <c r="A21" s="84" t="s">
        <v>9</v>
      </c>
      <c r="B21" s="97" t="s">
        <v>0</v>
      </c>
      <c r="C21" s="90" t="s">
        <v>4</v>
      </c>
      <c r="D21" s="74" t="s">
        <v>2</v>
      </c>
      <c r="E21" s="74" t="s">
        <v>6</v>
      </c>
      <c r="F21" s="97" t="s">
        <v>5</v>
      </c>
      <c r="G21" s="92" t="s">
        <v>3</v>
      </c>
      <c r="H21" s="94" t="s">
        <v>7</v>
      </c>
    </row>
    <row r="22" spans="1:8" s="4" customFormat="1" ht="27" customHeight="1" x14ac:dyDescent="0.25">
      <c r="A22" s="85"/>
      <c r="B22" s="97"/>
      <c r="C22" s="91"/>
      <c r="D22" s="74" t="s">
        <v>1</v>
      </c>
      <c r="E22" s="74" t="s">
        <v>1</v>
      </c>
      <c r="F22" s="97"/>
      <c r="G22" s="93"/>
      <c r="H22" s="95"/>
    </row>
    <row r="23" spans="1:8" s="4" customFormat="1" ht="31.5" customHeight="1" x14ac:dyDescent="0.25">
      <c r="A23" s="48" t="s">
        <v>31</v>
      </c>
      <c r="B23" s="54" t="s">
        <v>148</v>
      </c>
      <c r="C23" s="63" t="s">
        <v>32</v>
      </c>
      <c r="D23" s="52">
        <v>2.13</v>
      </c>
      <c r="E23" s="52">
        <v>2.08</v>
      </c>
      <c r="F23" s="52">
        <v>16.260000000000002</v>
      </c>
      <c r="G23" s="52">
        <v>90.971491999999998</v>
      </c>
      <c r="H23" s="58">
        <v>6.43</v>
      </c>
    </row>
    <row r="24" spans="1:8" s="4" customFormat="1" ht="27" customHeight="1" x14ac:dyDescent="0.25">
      <c r="A24" s="48" t="s">
        <v>33</v>
      </c>
      <c r="B24" s="54" t="s">
        <v>95</v>
      </c>
      <c r="C24" s="49" t="s">
        <v>109</v>
      </c>
      <c r="D24" s="52">
        <v>10.657500000000001</v>
      </c>
      <c r="E24" s="52">
        <v>12.669999999999998</v>
      </c>
      <c r="F24" s="52">
        <v>18.573333333333331</v>
      </c>
      <c r="G24" s="52">
        <v>225.45444444444448</v>
      </c>
      <c r="H24" s="58">
        <v>50.42</v>
      </c>
    </row>
    <row r="25" spans="1:8" s="4" customFormat="1" ht="27" customHeight="1" x14ac:dyDescent="0.25">
      <c r="A25" s="69" t="s">
        <v>28</v>
      </c>
      <c r="B25" s="70" t="s">
        <v>149</v>
      </c>
      <c r="C25" s="71" t="s">
        <v>97</v>
      </c>
      <c r="D25" s="72">
        <v>4.8</v>
      </c>
      <c r="E25" s="72">
        <v>4.8583333333333334</v>
      </c>
      <c r="F25" s="72">
        <v>21</v>
      </c>
      <c r="G25" s="72">
        <v>146.25</v>
      </c>
      <c r="H25" s="58">
        <v>6.71</v>
      </c>
    </row>
    <row r="26" spans="1:8" s="4" customFormat="1" ht="27" customHeight="1" x14ac:dyDescent="0.25">
      <c r="A26" s="48" t="s">
        <v>59</v>
      </c>
      <c r="B26" s="54" t="s">
        <v>14</v>
      </c>
      <c r="C26" s="63" t="s">
        <v>32</v>
      </c>
      <c r="D26" s="52">
        <v>0.24</v>
      </c>
      <c r="E26" s="52">
        <v>0.05</v>
      </c>
      <c r="F26" s="52">
        <v>14.07</v>
      </c>
      <c r="G26" s="52">
        <v>55.606942799999999</v>
      </c>
      <c r="H26" s="58">
        <v>4.75</v>
      </c>
    </row>
    <row r="27" spans="1:8" s="4" customFormat="1" ht="27" customHeight="1" x14ac:dyDescent="0.25">
      <c r="A27" s="50" t="s">
        <v>19</v>
      </c>
      <c r="B27" s="51" t="s">
        <v>13</v>
      </c>
      <c r="C27" s="76" t="s">
        <v>108</v>
      </c>
      <c r="D27" s="53">
        <v>3.57</v>
      </c>
      <c r="E27" s="53">
        <v>0.35</v>
      </c>
      <c r="F27" s="53">
        <v>23.57</v>
      </c>
      <c r="G27" s="53">
        <v>111.95904999999998</v>
      </c>
      <c r="H27" s="59">
        <v>3.69</v>
      </c>
    </row>
    <row r="28" spans="1:8" s="4" customFormat="1" ht="27" customHeight="1" thickBot="1" x14ac:dyDescent="0.3">
      <c r="A28" s="27"/>
      <c r="B28" s="43" t="s">
        <v>72</v>
      </c>
      <c r="C28" s="73">
        <f>C23+C24+C25+C26+C27</f>
        <v>670</v>
      </c>
      <c r="D28" s="44">
        <f>D23+D24+D25+D26+D27</f>
        <v>21.397500000000001</v>
      </c>
      <c r="E28" s="44">
        <f t="shared" ref="E28:G28" si="1">E23+E24+E25+E26+E27</f>
        <v>20.008333333333333</v>
      </c>
      <c r="F28" s="44">
        <f t="shared" si="1"/>
        <v>93.473333333333329</v>
      </c>
      <c r="G28" s="44">
        <f t="shared" si="1"/>
        <v>630.24192924444435</v>
      </c>
      <c r="H28" s="44">
        <f>H23+H24+H25+H26+H27</f>
        <v>72</v>
      </c>
    </row>
    <row r="29" spans="1:8" s="4" customFormat="1" ht="27" customHeight="1" thickBot="1" x14ac:dyDescent="0.35">
      <c r="A29" s="80" t="s">
        <v>88</v>
      </c>
      <c r="B29" s="81"/>
      <c r="C29" s="81"/>
      <c r="D29" s="81"/>
      <c r="E29" s="81"/>
      <c r="F29" s="81"/>
      <c r="G29" s="82"/>
      <c r="H29" s="56"/>
    </row>
    <row r="30" spans="1:8" s="4" customFormat="1" ht="27" customHeight="1" x14ac:dyDescent="0.3">
      <c r="A30" s="75"/>
      <c r="B30" s="75"/>
      <c r="C30" s="75"/>
      <c r="D30" s="75"/>
      <c r="E30" s="75"/>
      <c r="F30" s="75"/>
      <c r="G30" s="75"/>
      <c r="H30" s="56"/>
    </row>
    <row r="31" spans="1:8" s="4" customFormat="1" ht="27" customHeight="1" x14ac:dyDescent="0.25">
      <c r="A31" s="83" t="s">
        <v>90</v>
      </c>
      <c r="B31" s="83"/>
      <c r="C31" s="83"/>
      <c r="D31" s="83"/>
      <c r="E31" s="83"/>
      <c r="F31" s="83"/>
      <c r="G31" s="83"/>
      <c r="H31" s="83"/>
    </row>
    <row r="32" spans="1:8" s="4" customFormat="1" ht="27" customHeight="1" x14ac:dyDescent="0.25">
      <c r="A32" s="84" t="s">
        <v>9</v>
      </c>
      <c r="B32" s="97" t="s">
        <v>0</v>
      </c>
      <c r="C32" s="90" t="s">
        <v>4</v>
      </c>
      <c r="D32" s="74" t="s">
        <v>2</v>
      </c>
      <c r="E32" s="74" t="s">
        <v>6</v>
      </c>
      <c r="F32" s="97" t="s">
        <v>5</v>
      </c>
      <c r="G32" s="92" t="s">
        <v>3</v>
      </c>
      <c r="H32" s="94" t="s">
        <v>7</v>
      </c>
    </row>
    <row r="33" spans="1:8" s="4" customFormat="1" ht="27" customHeight="1" x14ac:dyDescent="0.25">
      <c r="A33" s="85"/>
      <c r="B33" s="97"/>
      <c r="C33" s="91"/>
      <c r="D33" s="74" t="s">
        <v>1</v>
      </c>
      <c r="E33" s="74" t="s">
        <v>1</v>
      </c>
      <c r="F33" s="97"/>
      <c r="G33" s="93"/>
      <c r="H33" s="95"/>
    </row>
    <row r="34" spans="1:8" s="4" customFormat="1" ht="27" customHeight="1" x14ac:dyDescent="0.25">
      <c r="A34" s="48" t="s">
        <v>19</v>
      </c>
      <c r="B34" s="54" t="s">
        <v>162</v>
      </c>
      <c r="C34" s="63">
        <v>75</v>
      </c>
      <c r="D34" s="52">
        <v>6.04</v>
      </c>
      <c r="E34" s="52">
        <v>4.67</v>
      </c>
      <c r="F34" s="52">
        <v>42.24</v>
      </c>
      <c r="G34" s="52">
        <v>233.49</v>
      </c>
      <c r="H34" s="58">
        <v>15.07</v>
      </c>
    </row>
    <row r="35" spans="1:8" s="4" customFormat="1" ht="27" customHeight="1" x14ac:dyDescent="0.25">
      <c r="A35" s="50" t="s">
        <v>75</v>
      </c>
      <c r="B35" s="51" t="s">
        <v>76</v>
      </c>
      <c r="C35" s="76" t="s">
        <v>32</v>
      </c>
      <c r="D35" s="53">
        <v>0.18</v>
      </c>
      <c r="E35" s="53">
        <v>0.04</v>
      </c>
      <c r="F35" s="53">
        <v>9.2100000000000009</v>
      </c>
      <c r="G35" s="53">
        <v>35.881222799999996</v>
      </c>
      <c r="H35" s="59">
        <v>1.85</v>
      </c>
    </row>
    <row r="36" spans="1:8" s="4" customFormat="1" ht="27" customHeight="1" thickBot="1" x14ac:dyDescent="0.3">
      <c r="A36" s="27"/>
      <c r="B36" s="43" t="s">
        <v>72</v>
      </c>
      <c r="C36" s="73">
        <f>C34+C35</f>
        <v>275</v>
      </c>
      <c r="D36" s="44">
        <f>D34+D35</f>
        <v>6.22</v>
      </c>
      <c r="E36" s="44">
        <f t="shared" ref="E36:H36" si="2">E34+E35</f>
        <v>4.71</v>
      </c>
      <c r="F36" s="44">
        <f t="shared" si="2"/>
        <v>51.45</v>
      </c>
      <c r="G36" s="44">
        <f t="shared" si="2"/>
        <v>269.3712228</v>
      </c>
      <c r="H36" s="44">
        <f t="shared" si="2"/>
        <v>16.920000000000002</v>
      </c>
    </row>
    <row r="37" spans="1:8" s="4" customFormat="1" ht="27" customHeight="1" thickBot="1" x14ac:dyDescent="0.35">
      <c r="A37" s="80" t="s">
        <v>89</v>
      </c>
      <c r="B37" s="81"/>
      <c r="C37" s="81"/>
      <c r="D37" s="81"/>
      <c r="E37" s="81"/>
      <c r="F37" s="81"/>
      <c r="G37" s="82"/>
      <c r="H37" s="44"/>
    </row>
    <row r="38" spans="1:8" s="4" customFormat="1" ht="27" customHeight="1" x14ac:dyDescent="0.25">
      <c r="A38" s="27"/>
      <c r="B38" s="43"/>
      <c r="C38" s="73"/>
      <c r="D38" s="44"/>
      <c r="E38" s="44"/>
      <c r="F38" s="44"/>
      <c r="G38" s="44"/>
      <c r="H38" s="44"/>
    </row>
    <row r="39" spans="1:8" ht="27" customHeight="1" x14ac:dyDescent="0.25">
      <c r="A39" s="86" t="s">
        <v>26</v>
      </c>
      <c r="B39" s="86"/>
      <c r="D39" s="86" t="s">
        <v>11</v>
      </c>
      <c r="E39" s="86"/>
      <c r="F39" s="86"/>
      <c r="G39" s="86"/>
      <c r="H39" s="86"/>
    </row>
    <row r="40" spans="1:8" ht="27" customHeight="1" x14ac:dyDescent="0.25">
      <c r="A40" s="86" t="s">
        <v>12</v>
      </c>
      <c r="B40" s="86"/>
      <c r="D40" s="86" t="s">
        <v>11</v>
      </c>
      <c r="E40" s="86"/>
      <c r="F40" s="86"/>
      <c r="G40" s="86"/>
      <c r="H40" s="86"/>
    </row>
    <row r="41" spans="1:8" s="24" customFormat="1" ht="30" customHeight="1" x14ac:dyDescent="0.25">
      <c r="A41" s="35"/>
      <c r="B41" s="35"/>
      <c r="C41" s="28"/>
      <c r="D41" s="35"/>
      <c r="E41" s="35"/>
      <c r="F41" s="35"/>
      <c r="G41" s="35"/>
      <c r="H41" s="60"/>
    </row>
    <row r="42" spans="1:8" ht="30" customHeight="1" x14ac:dyDescent="0.25">
      <c r="A42" s="15"/>
      <c r="B42" s="15"/>
      <c r="C42" s="24"/>
      <c r="D42" s="24"/>
      <c r="E42" s="98" t="s">
        <v>16</v>
      </c>
      <c r="F42" s="98"/>
      <c r="G42" s="98"/>
      <c r="H42" s="98"/>
    </row>
    <row r="43" spans="1:8" s="24" customFormat="1" ht="30" customHeight="1" x14ac:dyDescent="0.25">
      <c r="A43" s="11"/>
      <c r="B43" s="11"/>
      <c r="C43" s="98" t="s">
        <v>165</v>
      </c>
      <c r="D43" s="98"/>
      <c r="E43" s="98"/>
      <c r="F43" s="98"/>
      <c r="G43" s="98"/>
      <c r="H43" s="98"/>
    </row>
    <row r="44" spans="1:8" ht="39" customHeight="1" x14ac:dyDescent="0.25">
      <c r="A44" s="23"/>
      <c r="B44" s="42"/>
      <c r="C44" s="99" t="s">
        <v>166</v>
      </c>
      <c r="D44" s="99"/>
      <c r="E44" s="99"/>
      <c r="F44" s="99"/>
      <c r="G44" s="99"/>
      <c r="H44" s="99"/>
    </row>
    <row r="45" spans="1:8" s="5" customFormat="1" ht="30" customHeight="1" x14ac:dyDescent="0.45">
      <c r="A45" s="100" t="s">
        <v>8</v>
      </c>
      <c r="B45" s="86"/>
      <c r="C45" s="86"/>
      <c r="D45" s="86"/>
      <c r="E45" s="86"/>
      <c r="F45" s="86"/>
      <c r="G45" s="86"/>
      <c r="H45" s="86"/>
    </row>
    <row r="46" spans="1:8" s="8" customFormat="1" ht="30" customHeight="1" x14ac:dyDescent="0.25">
      <c r="A46" s="96" t="s">
        <v>86</v>
      </c>
      <c r="B46" s="86"/>
      <c r="C46" s="86"/>
      <c r="D46" s="86"/>
      <c r="E46" s="86"/>
      <c r="F46" s="86"/>
      <c r="G46" s="86"/>
      <c r="H46" s="86"/>
    </row>
    <row r="47" spans="1:8" ht="30" customHeight="1" x14ac:dyDescent="0.25">
      <c r="A47" s="86" t="s">
        <v>100</v>
      </c>
      <c r="B47" s="86"/>
      <c r="C47" s="86"/>
      <c r="D47" s="86"/>
      <c r="E47" s="86"/>
      <c r="F47" s="86"/>
      <c r="G47" s="86"/>
      <c r="H47" s="86"/>
    </row>
    <row r="48" spans="1:8" s="24" customFormat="1" ht="39.950000000000003" customHeight="1" x14ac:dyDescent="0.25">
      <c r="A48" s="87" t="s">
        <v>91</v>
      </c>
      <c r="B48" s="87"/>
      <c r="C48" s="87"/>
      <c r="D48" s="87"/>
      <c r="E48" s="87"/>
      <c r="F48" s="87"/>
      <c r="G48" s="87"/>
      <c r="H48" s="87"/>
    </row>
    <row r="49" spans="1:8" ht="31.5" customHeight="1" x14ac:dyDescent="0.25">
      <c r="A49" s="84" t="s">
        <v>9</v>
      </c>
      <c r="B49" s="97" t="s">
        <v>0</v>
      </c>
      <c r="C49" s="90" t="s">
        <v>4</v>
      </c>
      <c r="D49" s="46" t="s">
        <v>2</v>
      </c>
      <c r="E49" s="46" t="s">
        <v>6</v>
      </c>
      <c r="F49" s="97" t="s">
        <v>5</v>
      </c>
      <c r="G49" s="92" t="s">
        <v>3</v>
      </c>
      <c r="H49" s="94" t="s">
        <v>7</v>
      </c>
    </row>
    <row r="50" spans="1:8" ht="24.95" customHeight="1" x14ac:dyDescent="0.25">
      <c r="A50" s="85"/>
      <c r="B50" s="97"/>
      <c r="C50" s="91"/>
      <c r="D50" s="17" t="s">
        <v>1</v>
      </c>
      <c r="E50" s="17" t="s">
        <v>1</v>
      </c>
      <c r="F50" s="97"/>
      <c r="G50" s="93"/>
      <c r="H50" s="95"/>
    </row>
    <row r="51" spans="1:8" s="39" customFormat="1" ht="30" customHeight="1" x14ac:dyDescent="0.25">
      <c r="A51" s="48" t="s">
        <v>27</v>
      </c>
      <c r="B51" s="54" t="s">
        <v>36</v>
      </c>
      <c r="C51" s="49" t="s">
        <v>37</v>
      </c>
      <c r="D51" s="52">
        <v>0.83</v>
      </c>
      <c r="E51" s="52">
        <v>3.58</v>
      </c>
      <c r="F51" s="52">
        <v>5.45</v>
      </c>
      <c r="G51" s="52">
        <v>54.075603455999989</v>
      </c>
      <c r="H51" s="58">
        <v>4.76</v>
      </c>
    </row>
    <row r="52" spans="1:8" s="39" customFormat="1" ht="30" customHeight="1" x14ac:dyDescent="0.25">
      <c r="A52" s="48" t="s">
        <v>38</v>
      </c>
      <c r="B52" s="54" t="s">
        <v>101</v>
      </c>
      <c r="C52" s="49" t="s">
        <v>32</v>
      </c>
      <c r="D52" s="52">
        <v>2.58</v>
      </c>
      <c r="E52" s="52">
        <v>2.97</v>
      </c>
      <c r="F52" s="52">
        <v>19.079999999999998</v>
      </c>
      <c r="G52" s="52">
        <v>126.86</v>
      </c>
      <c r="H52" s="58">
        <v>19.73</v>
      </c>
    </row>
    <row r="53" spans="1:8" s="39" customFormat="1" ht="30" customHeight="1" x14ac:dyDescent="0.25">
      <c r="A53" s="48" t="s">
        <v>102</v>
      </c>
      <c r="B53" s="54" t="s">
        <v>103</v>
      </c>
      <c r="C53" s="63" t="s">
        <v>104</v>
      </c>
      <c r="D53" s="52">
        <v>14.57</v>
      </c>
      <c r="E53" s="52">
        <v>10.91</v>
      </c>
      <c r="F53" s="52">
        <v>16.61</v>
      </c>
      <c r="G53" s="52">
        <v>198.59</v>
      </c>
      <c r="H53" s="58">
        <v>40.78</v>
      </c>
    </row>
    <row r="54" spans="1:8" s="39" customFormat="1" ht="30" customHeight="1" x14ac:dyDescent="0.25">
      <c r="A54" s="48" t="s">
        <v>39</v>
      </c>
      <c r="B54" s="54" t="s">
        <v>40</v>
      </c>
      <c r="C54" s="63" t="s">
        <v>105</v>
      </c>
      <c r="D54" s="52">
        <v>3.29</v>
      </c>
      <c r="E54" s="52">
        <v>5.86</v>
      </c>
      <c r="F54" s="52">
        <v>22.96</v>
      </c>
      <c r="G54" s="52">
        <v>156.4565872</v>
      </c>
      <c r="H54" s="58">
        <v>18.920000000000002</v>
      </c>
    </row>
    <row r="55" spans="1:8" s="39" customFormat="1" ht="30" customHeight="1" x14ac:dyDescent="0.25">
      <c r="A55" s="48" t="s">
        <v>75</v>
      </c>
      <c r="B55" s="54" t="s">
        <v>76</v>
      </c>
      <c r="C55" s="49" t="s">
        <v>32</v>
      </c>
      <c r="D55" s="52">
        <v>0.18</v>
      </c>
      <c r="E55" s="52">
        <v>0.04</v>
      </c>
      <c r="F55" s="52">
        <v>9.2100000000000009</v>
      </c>
      <c r="G55" s="52">
        <v>35.881222799999996</v>
      </c>
      <c r="H55" s="58">
        <v>1.85</v>
      </c>
    </row>
    <row r="56" spans="1:8" s="39" customFormat="1" ht="30" customHeight="1" x14ac:dyDescent="0.25">
      <c r="A56" s="50" t="s">
        <v>19</v>
      </c>
      <c r="B56" s="51" t="s">
        <v>13</v>
      </c>
      <c r="C56" s="67" t="s">
        <v>106</v>
      </c>
      <c r="D56" s="53">
        <v>3.86</v>
      </c>
      <c r="E56" s="53">
        <v>0.38</v>
      </c>
      <c r="F56" s="53">
        <v>25.45</v>
      </c>
      <c r="G56" s="53">
        <v>120.91577399999998</v>
      </c>
      <c r="H56" s="59">
        <v>3.96</v>
      </c>
    </row>
    <row r="57" spans="1:8" s="43" customFormat="1" ht="27" customHeight="1" thickBot="1" x14ac:dyDescent="0.25">
      <c r="B57" s="43" t="s">
        <v>73</v>
      </c>
      <c r="C57" s="73">
        <f>C51+C53+C54+C55+C56+C52</f>
        <v>764</v>
      </c>
      <c r="D57" s="44">
        <f>SUM(D51:D56)</f>
        <v>25.31</v>
      </c>
      <c r="E57" s="44">
        <f t="shared" ref="E57" si="3">SUM(E51:E56)</f>
        <v>23.74</v>
      </c>
      <c r="F57" s="44">
        <f>SUM(F51:F56)</f>
        <v>98.76</v>
      </c>
      <c r="G57" s="44">
        <f>SUM(G51:G56)</f>
        <v>692.77918745600005</v>
      </c>
      <c r="H57" s="44">
        <f>SUM(H51:H56)</f>
        <v>90</v>
      </c>
    </row>
    <row r="58" spans="1:8" s="4" customFormat="1" ht="27" customHeight="1" thickBot="1" x14ac:dyDescent="0.35">
      <c r="A58" s="80" t="s">
        <v>87</v>
      </c>
      <c r="B58" s="81"/>
      <c r="C58" s="81"/>
      <c r="D58" s="81"/>
      <c r="E58" s="81"/>
      <c r="F58" s="81"/>
      <c r="G58" s="82"/>
      <c r="H58" s="56"/>
    </row>
    <row r="59" spans="1:8" s="4" customFormat="1" ht="27" customHeight="1" x14ac:dyDescent="0.3">
      <c r="A59" s="75"/>
      <c r="B59" s="75"/>
      <c r="C59" s="75"/>
      <c r="D59" s="75"/>
      <c r="E59" s="75"/>
      <c r="F59" s="75"/>
      <c r="G59" s="75"/>
      <c r="H59" s="56"/>
    </row>
    <row r="60" spans="1:8" s="4" customFormat="1" ht="27" customHeight="1" x14ac:dyDescent="0.25">
      <c r="A60" s="83" t="s">
        <v>92</v>
      </c>
      <c r="B60" s="83"/>
      <c r="C60" s="83"/>
      <c r="D60" s="83"/>
      <c r="E60" s="83"/>
      <c r="F60" s="83"/>
      <c r="G60" s="83"/>
      <c r="H60" s="83"/>
    </row>
    <row r="61" spans="1:8" s="4" customFormat="1" ht="27" customHeight="1" x14ac:dyDescent="0.25">
      <c r="A61" s="84" t="s">
        <v>9</v>
      </c>
      <c r="B61" s="97" t="s">
        <v>0</v>
      </c>
      <c r="C61" s="90" t="s">
        <v>4</v>
      </c>
      <c r="D61" s="74" t="s">
        <v>2</v>
      </c>
      <c r="E61" s="74" t="s">
        <v>6</v>
      </c>
      <c r="F61" s="97" t="s">
        <v>5</v>
      </c>
      <c r="G61" s="92" t="s">
        <v>3</v>
      </c>
      <c r="H61" s="94" t="s">
        <v>7</v>
      </c>
    </row>
    <row r="62" spans="1:8" s="4" customFormat="1" ht="27" customHeight="1" x14ac:dyDescent="0.25">
      <c r="A62" s="85"/>
      <c r="B62" s="97"/>
      <c r="C62" s="91"/>
      <c r="D62" s="74" t="s">
        <v>1</v>
      </c>
      <c r="E62" s="74" t="s">
        <v>1</v>
      </c>
      <c r="F62" s="97"/>
      <c r="G62" s="93"/>
      <c r="H62" s="95"/>
    </row>
    <row r="63" spans="1:8" s="4" customFormat="1" ht="27" customHeight="1" x14ac:dyDescent="0.25">
      <c r="A63" s="48" t="s">
        <v>38</v>
      </c>
      <c r="B63" s="54" t="s">
        <v>150</v>
      </c>
      <c r="C63" s="63" t="s">
        <v>32</v>
      </c>
      <c r="D63" s="52">
        <v>2.78</v>
      </c>
      <c r="E63" s="52">
        <v>3.2</v>
      </c>
      <c r="F63" s="52">
        <v>15.13</v>
      </c>
      <c r="G63" s="52">
        <v>98.745280000000008</v>
      </c>
      <c r="H63" s="58">
        <v>10.87</v>
      </c>
    </row>
    <row r="64" spans="1:8" s="4" customFormat="1" ht="27" customHeight="1" x14ac:dyDescent="0.25">
      <c r="A64" s="48" t="s">
        <v>102</v>
      </c>
      <c r="B64" s="54" t="s">
        <v>103</v>
      </c>
      <c r="C64" s="49" t="s">
        <v>96</v>
      </c>
      <c r="D64" s="52">
        <v>12.951111111111111</v>
      </c>
      <c r="E64" s="52">
        <v>9.6977777777777767</v>
      </c>
      <c r="F64" s="52">
        <v>14.764444444444443</v>
      </c>
      <c r="G64" s="52">
        <v>176.52444444444444</v>
      </c>
      <c r="H64" s="58">
        <v>36.270000000000003</v>
      </c>
    </row>
    <row r="65" spans="1:8" s="4" customFormat="1" ht="27" customHeight="1" x14ac:dyDescent="0.25">
      <c r="A65" s="69" t="s">
        <v>39</v>
      </c>
      <c r="B65" s="70" t="s">
        <v>21</v>
      </c>
      <c r="C65" s="71" t="s">
        <v>151</v>
      </c>
      <c r="D65" s="72">
        <v>3.5</v>
      </c>
      <c r="E65" s="72">
        <v>6.22</v>
      </c>
      <c r="F65" s="72">
        <v>24.39</v>
      </c>
      <c r="G65" s="72">
        <v>166.23512389999999</v>
      </c>
      <c r="H65" s="58">
        <v>20.07</v>
      </c>
    </row>
    <row r="66" spans="1:8" s="4" customFormat="1" ht="27" customHeight="1" x14ac:dyDescent="0.25">
      <c r="A66" s="48" t="s">
        <v>75</v>
      </c>
      <c r="B66" s="54" t="s">
        <v>76</v>
      </c>
      <c r="C66" s="63" t="s">
        <v>32</v>
      </c>
      <c r="D66" s="52">
        <v>0.18</v>
      </c>
      <c r="E66" s="52">
        <v>0.04</v>
      </c>
      <c r="F66" s="52">
        <v>9.2100000000000009</v>
      </c>
      <c r="G66" s="52">
        <v>35.881222799999996</v>
      </c>
      <c r="H66" s="58">
        <v>1.85</v>
      </c>
    </row>
    <row r="67" spans="1:8" s="4" customFormat="1" ht="27" customHeight="1" x14ac:dyDescent="0.25">
      <c r="A67" s="50" t="s">
        <v>19</v>
      </c>
      <c r="B67" s="51" t="s">
        <v>13</v>
      </c>
      <c r="C67" s="76" t="s">
        <v>94</v>
      </c>
      <c r="D67" s="53">
        <v>2.86</v>
      </c>
      <c r="E67" s="53">
        <v>0.28000000000000003</v>
      </c>
      <c r="F67" s="53">
        <v>18.86</v>
      </c>
      <c r="G67" s="53">
        <v>89.567239999999998</v>
      </c>
      <c r="H67" s="59">
        <v>2.94</v>
      </c>
    </row>
    <row r="68" spans="1:8" s="4" customFormat="1" ht="27" customHeight="1" thickBot="1" x14ac:dyDescent="0.3">
      <c r="A68" s="27"/>
      <c r="B68" s="43" t="s">
        <v>72</v>
      </c>
      <c r="C68" s="73">
        <f>C63+C64+C65+C66+C67</f>
        <v>690</v>
      </c>
      <c r="D68" s="44">
        <f>D63+D64+D65+D66+D67</f>
        <v>22.271111111111111</v>
      </c>
      <c r="E68" s="44">
        <f t="shared" ref="E68" si="4">E63+E64+E65+E66+E67</f>
        <v>19.437777777777775</v>
      </c>
      <c r="F68" s="44">
        <f t="shared" ref="F68" si="5">F63+F64+F65+F66+F67</f>
        <v>82.354444444444454</v>
      </c>
      <c r="G68" s="44">
        <f t="shared" ref="G68" si="6">G63+G64+G65+G66+G67</f>
        <v>566.95331114444446</v>
      </c>
      <c r="H68" s="44">
        <f>H63+H64+H65+H66+H67</f>
        <v>72</v>
      </c>
    </row>
    <row r="69" spans="1:8" s="4" customFormat="1" ht="27" customHeight="1" thickBot="1" x14ac:dyDescent="0.35">
      <c r="A69" s="80" t="s">
        <v>88</v>
      </c>
      <c r="B69" s="81"/>
      <c r="C69" s="81"/>
      <c r="D69" s="81"/>
      <c r="E69" s="81"/>
      <c r="F69" s="81"/>
      <c r="G69" s="82"/>
      <c r="H69" s="56"/>
    </row>
    <row r="70" spans="1:8" s="4" customFormat="1" ht="27" customHeight="1" x14ac:dyDescent="0.3">
      <c r="A70" s="75"/>
      <c r="B70" s="75"/>
      <c r="C70" s="75"/>
      <c r="D70" s="75"/>
      <c r="E70" s="75"/>
      <c r="F70" s="75"/>
      <c r="G70" s="75"/>
      <c r="H70" s="56"/>
    </row>
    <row r="71" spans="1:8" s="4" customFormat="1" ht="27" customHeight="1" x14ac:dyDescent="0.25">
      <c r="A71" s="83" t="s">
        <v>90</v>
      </c>
      <c r="B71" s="83"/>
      <c r="C71" s="83"/>
      <c r="D71" s="83"/>
      <c r="E71" s="83"/>
      <c r="F71" s="83"/>
      <c r="G71" s="83"/>
      <c r="H71" s="83"/>
    </row>
    <row r="72" spans="1:8" s="4" customFormat="1" ht="27" customHeight="1" x14ac:dyDescent="0.25">
      <c r="A72" s="84" t="s">
        <v>9</v>
      </c>
      <c r="B72" s="97" t="s">
        <v>0</v>
      </c>
      <c r="C72" s="90" t="s">
        <v>4</v>
      </c>
      <c r="D72" s="74" t="s">
        <v>2</v>
      </c>
      <c r="E72" s="74" t="s">
        <v>6</v>
      </c>
      <c r="F72" s="97" t="s">
        <v>5</v>
      </c>
      <c r="G72" s="92" t="s">
        <v>3</v>
      </c>
      <c r="H72" s="94" t="s">
        <v>7</v>
      </c>
    </row>
    <row r="73" spans="1:8" s="4" customFormat="1" ht="27" customHeight="1" x14ac:dyDescent="0.25">
      <c r="A73" s="85"/>
      <c r="B73" s="97"/>
      <c r="C73" s="91"/>
      <c r="D73" s="74" t="s">
        <v>1</v>
      </c>
      <c r="E73" s="74" t="s">
        <v>1</v>
      </c>
      <c r="F73" s="97"/>
      <c r="G73" s="93"/>
      <c r="H73" s="95"/>
    </row>
    <row r="74" spans="1:8" s="4" customFormat="1" ht="27" customHeight="1" x14ac:dyDescent="0.25">
      <c r="A74" s="48" t="s">
        <v>19</v>
      </c>
      <c r="B74" s="54" t="s">
        <v>162</v>
      </c>
      <c r="C74" s="63">
        <v>75</v>
      </c>
      <c r="D74" s="52">
        <v>6.04</v>
      </c>
      <c r="E74" s="52">
        <v>4.67</v>
      </c>
      <c r="F74" s="52">
        <v>42.24</v>
      </c>
      <c r="G74" s="52">
        <v>233.49</v>
      </c>
      <c r="H74" s="58">
        <v>12.17</v>
      </c>
    </row>
    <row r="75" spans="1:8" s="4" customFormat="1" ht="27" customHeight="1" x14ac:dyDescent="0.25">
      <c r="A75" s="50" t="s">
        <v>59</v>
      </c>
      <c r="B75" s="51" t="s">
        <v>14</v>
      </c>
      <c r="C75" s="76" t="s">
        <v>32</v>
      </c>
      <c r="D75" s="53">
        <v>0.24</v>
      </c>
      <c r="E75" s="53">
        <v>0.05</v>
      </c>
      <c r="F75" s="53">
        <v>14.07</v>
      </c>
      <c r="G75" s="53">
        <v>55.606942799999999</v>
      </c>
      <c r="H75" s="59">
        <v>4.75</v>
      </c>
    </row>
    <row r="76" spans="1:8" s="4" customFormat="1" ht="27" customHeight="1" thickBot="1" x14ac:dyDescent="0.3">
      <c r="A76" s="27"/>
      <c r="B76" s="43" t="s">
        <v>72</v>
      </c>
      <c r="C76" s="73">
        <f>C74+C75</f>
        <v>275</v>
      </c>
      <c r="D76" s="44">
        <f>D74+D75</f>
        <v>6.28</v>
      </c>
      <c r="E76" s="44">
        <f t="shared" ref="E76" si="7">E74+E75</f>
        <v>4.72</v>
      </c>
      <c r="F76" s="44">
        <f t="shared" ref="F76" si="8">F74+F75</f>
        <v>56.31</v>
      </c>
      <c r="G76" s="44">
        <f t="shared" ref="G76" si="9">G74+G75</f>
        <v>289.09694280000002</v>
      </c>
      <c r="H76" s="44">
        <f t="shared" ref="H76" si="10">H74+H75</f>
        <v>16.920000000000002</v>
      </c>
    </row>
    <row r="77" spans="1:8" s="4" customFormat="1" ht="27" customHeight="1" thickBot="1" x14ac:dyDescent="0.35">
      <c r="A77" s="80" t="s">
        <v>89</v>
      </c>
      <c r="B77" s="81"/>
      <c r="C77" s="81"/>
      <c r="D77" s="81"/>
      <c r="E77" s="81"/>
      <c r="F77" s="81"/>
      <c r="G77" s="82"/>
      <c r="H77" s="44"/>
    </row>
    <row r="78" spans="1:8" s="4" customFormat="1" ht="27" customHeight="1" x14ac:dyDescent="0.25">
      <c r="A78" s="29"/>
      <c r="B78" s="29"/>
      <c r="C78" s="29"/>
      <c r="D78" s="29"/>
      <c r="E78" s="29"/>
      <c r="F78" s="29"/>
      <c r="G78" s="29"/>
      <c r="H78" s="56"/>
    </row>
    <row r="79" spans="1:8" ht="27" customHeight="1" x14ac:dyDescent="0.25">
      <c r="A79" s="86" t="s">
        <v>26</v>
      </c>
      <c r="B79" s="86"/>
      <c r="D79" s="86" t="s">
        <v>11</v>
      </c>
      <c r="E79" s="86"/>
      <c r="F79" s="86"/>
      <c r="G79" s="86"/>
      <c r="H79" s="86"/>
    </row>
    <row r="80" spans="1:8" ht="27" customHeight="1" x14ac:dyDescent="0.25">
      <c r="A80" s="86" t="s">
        <v>12</v>
      </c>
      <c r="B80" s="86"/>
      <c r="D80" s="86" t="s">
        <v>11</v>
      </c>
      <c r="E80" s="86"/>
      <c r="F80" s="86"/>
      <c r="G80" s="86"/>
      <c r="H80" s="86"/>
    </row>
    <row r="81" spans="1:8" s="24" customFormat="1" ht="30" customHeight="1" x14ac:dyDescent="0.25">
      <c r="A81" s="35"/>
      <c r="B81" s="35"/>
      <c r="C81" s="28"/>
      <c r="D81" s="35"/>
      <c r="E81" s="35"/>
      <c r="F81" s="35"/>
      <c r="G81" s="35"/>
      <c r="H81" s="60"/>
    </row>
    <row r="82" spans="1:8" s="8" customFormat="1" ht="30" customHeight="1" x14ac:dyDescent="0.25">
      <c r="A82" s="15"/>
      <c r="B82" s="15"/>
      <c r="C82" s="24"/>
      <c r="D82" s="24"/>
      <c r="E82" s="98" t="s">
        <v>16</v>
      </c>
      <c r="F82" s="98"/>
      <c r="G82" s="98"/>
      <c r="H82" s="98"/>
    </row>
    <row r="83" spans="1:8" s="24" customFormat="1" ht="30" customHeight="1" x14ac:dyDescent="0.25">
      <c r="A83" s="11"/>
      <c r="B83" s="11"/>
      <c r="C83" s="98" t="s">
        <v>163</v>
      </c>
      <c r="D83" s="98"/>
      <c r="E83" s="98"/>
      <c r="F83" s="98"/>
      <c r="G83" s="98"/>
      <c r="H83" s="98"/>
    </row>
    <row r="84" spans="1:8" s="8" customFormat="1" ht="36" customHeight="1" x14ac:dyDescent="0.25">
      <c r="A84" s="23"/>
      <c r="B84" s="42"/>
      <c r="C84" s="99" t="s">
        <v>166</v>
      </c>
      <c r="D84" s="99"/>
      <c r="E84" s="99"/>
      <c r="F84" s="99"/>
      <c r="G84" s="99"/>
      <c r="H84" s="99"/>
    </row>
    <row r="85" spans="1:8" s="24" customFormat="1" ht="30" customHeight="1" x14ac:dyDescent="0.45">
      <c r="A85" s="100" t="s">
        <v>8</v>
      </c>
      <c r="B85" s="86"/>
      <c r="C85" s="86"/>
      <c r="D85" s="86"/>
      <c r="E85" s="86"/>
      <c r="F85" s="86"/>
      <c r="G85" s="86"/>
      <c r="H85" s="86"/>
    </row>
    <row r="86" spans="1:8" s="8" customFormat="1" ht="30" customHeight="1" x14ac:dyDescent="0.25">
      <c r="A86" s="96" t="s">
        <v>86</v>
      </c>
      <c r="B86" s="86"/>
      <c r="C86" s="86"/>
      <c r="D86" s="86"/>
      <c r="E86" s="86"/>
      <c r="F86" s="86"/>
      <c r="G86" s="86"/>
      <c r="H86" s="86"/>
    </row>
    <row r="87" spans="1:8" s="8" customFormat="1" ht="30" customHeight="1" x14ac:dyDescent="0.25">
      <c r="A87" s="86" t="s">
        <v>107</v>
      </c>
      <c r="B87" s="86"/>
      <c r="C87" s="86"/>
      <c r="D87" s="86"/>
      <c r="E87" s="86"/>
      <c r="F87" s="86"/>
      <c r="G87" s="86"/>
      <c r="H87" s="86"/>
    </row>
    <row r="88" spans="1:8" s="24" customFormat="1" ht="39.950000000000003" customHeight="1" x14ac:dyDescent="0.25">
      <c r="A88" s="87" t="s">
        <v>91</v>
      </c>
      <c r="B88" s="87"/>
      <c r="C88" s="87"/>
      <c r="D88" s="87"/>
      <c r="E88" s="87"/>
      <c r="F88" s="87"/>
      <c r="G88" s="87"/>
      <c r="H88" s="87"/>
    </row>
    <row r="89" spans="1:8" ht="27.75" customHeight="1" x14ac:dyDescent="0.25">
      <c r="A89" s="84" t="s">
        <v>9</v>
      </c>
      <c r="B89" s="97" t="s">
        <v>0</v>
      </c>
      <c r="C89" s="90" t="s">
        <v>4</v>
      </c>
      <c r="D89" s="46" t="s">
        <v>2</v>
      </c>
      <c r="E89" s="46" t="s">
        <v>6</v>
      </c>
      <c r="F89" s="97" t="s">
        <v>5</v>
      </c>
      <c r="G89" s="92" t="s">
        <v>3</v>
      </c>
      <c r="H89" s="94" t="s">
        <v>7</v>
      </c>
    </row>
    <row r="90" spans="1:8" ht="30.75" customHeight="1" x14ac:dyDescent="0.25">
      <c r="A90" s="85"/>
      <c r="B90" s="97"/>
      <c r="C90" s="91"/>
      <c r="D90" s="18" t="s">
        <v>1</v>
      </c>
      <c r="E90" s="18" t="s">
        <v>1</v>
      </c>
      <c r="F90" s="97"/>
      <c r="G90" s="93"/>
      <c r="H90" s="95"/>
    </row>
    <row r="91" spans="1:8" s="24" customFormat="1" ht="30" customHeight="1" x14ac:dyDescent="0.25">
      <c r="A91" s="64" t="s">
        <v>69</v>
      </c>
      <c r="B91" s="77" t="s">
        <v>25</v>
      </c>
      <c r="C91" s="65" t="s">
        <v>32</v>
      </c>
      <c r="D91" s="78">
        <v>2.2000000000000002</v>
      </c>
      <c r="E91" s="78">
        <v>5.0199999999999996</v>
      </c>
      <c r="F91" s="78">
        <v>15.4</v>
      </c>
      <c r="G91" s="78">
        <v>134.29</v>
      </c>
      <c r="H91" s="79">
        <v>12.21</v>
      </c>
    </row>
    <row r="92" spans="1:8" s="39" customFormat="1" ht="30" customHeight="1" x14ac:dyDescent="0.25">
      <c r="A92" s="48" t="s">
        <v>46</v>
      </c>
      <c r="B92" s="54" t="s">
        <v>74</v>
      </c>
      <c r="C92" s="63" t="s">
        <v>104</v>
      </c>
      <c r="D92" s="52">
        <v>14.63</v>
      </c>
      <c r="E92" s="52">
        <v>8.9</v>
      </c>
      <c r="F92" s="52">
        <v>27.23</v>
      </c>
      <c r="G92" s="52">
        <v>206.4</v>
      </c>
      <c r="H92" s="58">
        <v>53.86</v>
      </c>
    </row>
    <row r="93" spans="1:8" s="39" customFormat="1" ht="30" customHeight="1" x14ac:dyDescent="0.25">
      <c r="A93" s="48" t="s">
        <v>136</v>
      </c>
      <c r="B93" s="54" t="s">
        <v>137</v>
      </c>
      <c r="C93" s="63" t="s">
        <v>105</v>
      </c>
      <c r="D93" s="52">
        <v>3.68</v>
      </c>
      <c r="E93" s="52">
        <v>5.18</v>
      </c>
      <c r="F93" s="52">
        <v>19.48</v>
      </c>
      <c r="G93" s="52">
        <v>150.78</v>
      </c>
      <c r="H93" s="58">
        <v>15.46</v>
      </c>
    </row>
    <row r="94" spans="1:8" s="39" customFormat="1" ht="30" customHeight="1" x14ac:dyDescent="0.25">
      <c r="A94" s="48" t="s">
        <v>43</v>
      </c>
      <c r="B94" s="54" t="s">
        <v>18</v>
      </c>
      <c r="C94" s="49" t="s">
        <v>32</v>
      </c>
      <c r="D94" s="52">
        <v>0.24</v>
      </c>
      <c r="E94" s="52">
        <v>0.04</v>
      </c>
      <c r="F94" s="52">
        <v>13.77</v>
      </c>
      <c r="G94" s="52">
        <v>54.269039999999997</v>
      </c>
      <c r="H94" s="58">
        <v>5.07</v>
      </c>
    </row>
    <row r="95" spans="1:8" s="39" customFormat="1" ht="30" customHeight="1" x14ac:dyDescent="0.25">
      <c r="A95" s="50" t="s">
        <v>19</v>
      </c>
      <c r="B95" s="51" t="s">
        <v>10</v>
      </c>
      <c r="C95" s="67" t="s">
        <v>138</v>
      </c>
      <c r="D95" s="53">
        <v>3.16</v>
      </c>
      <c r="E95" s="53">
        <v>0.54</v>
      </c>
      <c r="F95" s="53">
        <v>19.350000000000001</v>
      </c>
      <c r="G95" s="53">
        <v>90.124037999999985</v>
      </c>
      <c r="H95" s="59">
        <v>3.4</v>
      </c>
    </row>
    <row r="96" spans="1:8" s="43" customFormat="1" ht="27" customHeight="1" thickBot="1" x14ac:dyDescent="0.25">
      <c r="B96" s="43" t="s">
        <v>72</v>
      </c>
      <c r="C96" s="73">
        <f>C91+C92+C93+C94+C95</f>
        <v>701</v>
      </c>
      <c r="D96" s="44">
        <f>D92+D93+D94+D95+D91</f>
        <v>23.91</v>
      </c>
      <c r="E96" s="44">
        <f t="shared" ref="E96:H96" si="11">E92+E93+E94+E95+E91</f>
        <v>19.68</v>
      </c>
      <c r="F96" s="44">
        <f t="shared" si="11"/>
        <v>95.230000000000018</v>
      </c>
      <c r="G96" s="44">
        <f t="shared" si="11"/>
        <v>635.86307799999997</v>
      </c>
      <c r="H96" s="44">
        <f t="shared" si="11"/>
        <v>90</v>
      </c>
    </row>
    <row r="97" spans="1:8" s="4" customFormat="1" ht="27" customHeight="1" thickBot="1" x14ac:dyDescent="0.35">
      <c r="A97" s="80" t="s">
        <v>87</v>
      </c>
      <c r="B97" s="81"/>
      <c r="C97" s="81"/>
      <c r="D97" s="81"/>
      <c r="E97" s="81"/>
      <c r="F97" s="81"/>
      <c r="G97" s="82"/>
      <c r="H97" s="56"/>
    </row>
    <row r="98" spans="1:8" s="4" customFormat="1" ht="27" customHeight="1" x14ac:dyDescent="0.3">
      <c r="A98" s="75"/>
      <c r="B98" s="75"/>
      <c r="C98" s="75"/>
      <c r="D98" s="75"/>
      <c r="E98" s="75"/>
      <c r="F98" s="75"/>
      <c r="G98" s="75"/>
      <c r="H98" s="56"/>
    </row>
    <row r="99" spans="1:8" s="4" customFormat="1" ht="27" customHeight="1" x14ac:dyDescent="0.25">
      <c r="A99" s="83" t="s">
        <v>92</v>
      </c>
      <c r="B99" s="83"/>
      <c r="C99" s="83"/>
      <c r="D99" s="83"/>
      <c r="E99" s="83"/>
      <c r="F99" s="83"/>
      <c r="G99" s="83"/>
      <c r="H99" s="83"/>
    </row>
    <row r="100" spans="1:8" s="4" customFormat="1" ht="27" customHeight="1" x14ac:dyDescent="0.25">
      <c r="A100" s="84" t="s">
        <v>9</v>
      </c>
      <c r="B100" s="97" t="s">
        <v>0</v>
      </c>
      <c r="C100" s="90" t="s">
        <v>4</v>
      </c>
      <c r="D100" s="74" t="s">
        <v>2</v>
      </c>
      <c r="E100" s="74" t="s">
        <v>6</v>
      </c>
      <c r="F100" s="97" t="s">
        <v>5</v>
      </c>
      <c r="G100" s="92" t="s">
        <v>3</v>
      </c>
      <c r="H100" s="94" t="s">
        <v>7</v>
      </c>
    </row>
    <row r="101" spans="1:8" s="4" customFormat="1" ht="27" customHeight="1" x14ac:dyDescent="0.25">
      <c r="A101" s="85"/>
      <c r="B101" s="97"/>
      <c r="C101" s="91"/>
      <c r="D101" s="74" t="s">
        <v>1</v>
      </c>
      <c r="E101" s="74" t="s">
        <v>1</v>
      </c>
      <c r="F101" s="97"/>
      <c r="G101" s="93"/>
      <c r="H101" s="95"/>
    </row>
    <row r="102" spans="1:8" s="4" customFormat="1" ht="27" customHeight="1" x14ac:dyDescent="0.25">
      <c r="A102" s="48" t="s">
        <v>69</v>
      </c>
      <c r="B102" s="54" t="s">
        <v>25</v>
      </c>
      <c r="C102" s="63" t="s">
        <v>32</v>
      </c>
      <c r="D102" s="52">
        <v>2.2000000000000002</v>
      </c>
      <c r="E102" s="52">
        <v>5.0199999999999996</v>
      </c>
      <c r="F102" s="52">
        <v>15.4</v>
      </c>
      <c r="G102" s="52">
        <v>134.29</v>
      </c>
      <c r="H102" s="58">
        <v>12.21</v>
      </c>
    </row>
    <row r="103" spans="1:8" s="4" customFormat="1" ht="27" customHeight="1" x14ac:dyDescent="0.25">
      <c r="A103" s="48" t="s">
        <v>46</v>
      </c>
      <c r="B103" s="54" t="s">
        <v>152</v>
      </c>
      <c r="C103" s="49" t="s">
        <v>37</v>
      </c>
      <c r="D103" s="52">
        <v>9.7533333333333339</v>
      </c>
      <c r="E103" s="52">
        <v>5.9333333333333336</v>
      </c>
      <c r="F103" s="52">
        <v>18.153333333333332</v>
      </c>
      <c r="G103" s="52">
        <v>137.6</v>
      </c>
      <c r="H103" s="58">
        <v>35.92</v>
      </c>
    </row>
    <row r="104" spans="1:8" s="4" customFormat="1" ht="27" customHeight="1" x14ac:dyDescent="0.25">
      <c r="A104" s="69" t="s">
        <v>136</v>
      </c>
      <c r="B104" s="70" t="s">
        <v>137</v>
      </c>
      <c r="C104" s="71" t="s">
        <v>105</v>
      </c>
      <c r="D104" s="72">
        <v>3.68</v>
      </c>
      <c r="E104" s="72">
        <v>5.18</v>
      </c>
      <c r="F104" s="72">
        <v>19.48</v>
      </c>
      <c r="G104" s="72">
        <v>150.78</v>
      </c>
      <c r="H104" s="58">
        <v>15.46</v>
      </c>
    </row>
    <row r="105" spans="1:8" s="4" customFormat="1" ht="27" customHeight="1" x14ac:dyDescent="0.25">
      <c r="A105" s="48" t="s">
        <v>59</v>
      </c>
      <c r="B105" s="54" t="s">
        <v>14</v>
      </c>
      <c r="C105" s="63" t="s">
        <v>32</v>
      </c>
      <c r="D105" s="52">
        <v>0.24</v>
      </c>
      <c r="E105" s="52">
        <v>0.05</v>
      </c>
      <c r="F105" s="52">
        <v>14.07</v>
      </c>
      <c r="G105" s="52">
        <v>55.606942799999999</v>
      </c>
      <c r="H105" s="58">
        <v>4.75</v>
      </c>
    </row>
    <row r="106" spans="1:8" s="4" customFormat="1" ht="27" customHeight="1" x14ac:dyDescent="0.25">
      <c r="A106" s="50" t="s">
        <v>19</v>
      </c>
      <c r="B106" s="51" t="s">
        <v>10</v>
      </c>
      <c r="C106" s="76" t="s">
        <v>110</v>
      </c>
      <c r="D106" s="53">
        <v>3.41</v>
      </c>
      <c r="E106" s="53">
        <v>0.57999999999999996</v>
      </c>
      <c r="F106" s="53">
        <v>20.87</v>
      </c>
      <c r="G106" s="53">
        <v>97.192589999999996</v>
      </c>
      <c r="H106" s="59">
        <v>3.66</v>
      </c>
    </row>
    <row r="107" spans="1:8" s="4" customFormat="1" ht="27" customHeight="1" thickBot="1" x14ac:dyDescent="0.3">
      <c r="A107" s="27"/>
      <c r="B107" s="43" t="s">
        <v>72</v>
      </c>
      <c r="C107" s="73">
        <f>C102+C103+C104+C105+C106</f>
        <v>675</v>
      </c>
      <c r="D107" s="44">
        <f>D102+D103+D104+D105+D106</f>
        <v>19.283333333333331</v>
      </c>
      <c r="E107" s="44">
        <f t="shared" ref="E107" si="12">E102+E103+E104+E105+E106</f>
        <v>16.763333333333332</v>
      </c>
      <c r="F107" s="44">
        <f t="shared" ref="F107" si="13">F102+F103+F104+F105+F106</f>
        <v>87.973333333333329</v>
      </c>
      <c r="G107" s="44">
        <f t="shared" ref="G107" si="14">G102+G103+G104+G105+G106</f>
        <v>575.46953280000002</v>
      </c>
      <c r="H107" s="44">
        <f t="shared" ref="H107" si="15">H102+H103+H104+H105+H106</f>
        <v>72</v>
      </c>
    </row>
    <row r="108" spans="1:8" s="4" customFormat="1" ht="27" customHeight="1" thickBot="1" x14ac:dyDescent="0.35">
      <c r="A108" s="80" t="s">
        <v>88</v>
      </c>
      <c r="B108" s="81"/>
      <c r="C108" s="81"/>
      <c r="D108" s="81"/>
      <c r="E108" s="81"/>
      <c r="F108" s="81"/>
      <c r="G108" s="82"/>
      <c r="H108" s="56"/>
    </row>
    <row r="109" spans="1:8" s="4" customFormat="1" ht="27" customHeight="1" x14ac:dyDescent="0.3">
      <c r="A109" s="75"/>
      <c r="B109" s="75"/>
      <c r="C109" s="75"/>
      <c r="D109" s="75"/>
      <c r="E109" s="75"/>
      <c r="F109" s="75"/>
      <c r="G109" s="75"/>
      <c r="H109" s="56"/>
    </row>
    <row r="110" spans="1:8" s="4" customFormat="1" ht="27" customHeight="1" x14ac:dyDescent="0.25">
      <c r="A110" s="83" t="s">
        <v>90</v>
      </c>
      <c r="B110" s="83"/>
      <c r="C110" s="83"/>
      <c r="D110" s="83"/>
      <c r="E110" s="83"/>
      <c r="F110" s="83"/>
      <c r="G110" s="83"/>
      <c r="H110" s="83"/>
    </row>
    <row r="111" spans="1:8" s="4" customFormat="1" ht="27" customHeight="1" x14ac:dyDescent="0.25">
      <c r="A111" s="84" t="s">
        <v>9</v>
      </c>
      <c r="B111" s="97" t="s">
        <v>0</v>
      </c>
      <c r="C111" s="90" t="s">
        <v>4</v>
      </c>
      <c r="D111" s="74" t="s">
        <v>2</v>
      </c>
      <c r="E111" s="74" t="s">
        <v>6</v>
      </c>
      <c r="F111" s="97" t="s">
        <v>5</v>
      </c>
      <c r="G111" s="92" t="s">
        <v>3</v>
      </c>
      <c r="H111" s="94" t="s">
        <v>7</v>
      </c>
    </row>
    <row r="112" spans="1:8" s="4" customFormat="1" ht="27" customHeight="1" x14ac:dyDescent="0.25">
      <c r="A112" s="85"/>
      <c r="B112" s="97"/>
      <c r="C112" s="91"/>
      <c r="D112" s="74" t="s">
        <v>1</v>
      </c>
      <c r="E112" s="74" t="s">
        <v>1</v>
      </c>
      <c r="F112" s="97"/>
      <c r="G112" s="93"/>
      <c r="H112" s="95"/>
    </row>
    <row r="113" spans="1:8" s="4" customFormat="1" ht="27" customHeight="1" x14ac:dyDescent="0.25">
      <c r="A113" s="48" t="s">
        <v>19</v>
      </c>
      <c r="B113" s="54" t="s">
        <v>162</v>
      </c>
      <c r="C113" s="63">
        <v>75</v>
      </c>
      <c r="D113" s="52">
        <v>6.04</v>
      </c>
      <c r="E113" s="52">
        <v>4.67</v>
      </c>
      <c r="F113" s="52">
        <v>42.24</v>
      </c>
      <c r="G113" s="52">
        <v>233.49</v>
      </c>
      <c r="H113" s="58">
        <v>15.07</v>
      </c>
    </row>
    <row r="114" spans="1:8" s="4" customFormat="1" ht="27" customHeight="1" x14ac:dyDescent="0.25">
      <c r="A114" s="50" t="s">
        <v>75</v>
      </c>
      <c r="B114" s="51" t="s">
        <v>76</v>
      </c>
      <c r="C114" s="76" t="s">
        <v>32</v>
      </c>
      <c r="D114" s="53">
        <v>0.18</v>
      </c>
      <c r="E114" s="53">
        <v>0.04</v>
      </c>
      <c r="F114" s="53">
        <v>9.2100000000000009</v>
      </c>
      <c r="G114" s="53">
        <v>35.881222799999996</v>
      </c>
      <c r="H114" s="59">
        <v>1.85</v>
      </c>
    </row>
    <row r="115" spans="1:8" s="4" customFormat="1" ht="27" customHeight="1" thickBot="1" x14ac:dyDescent="0.3">
      <c r="A115" s="27"/>
      <c r="B115" s="43" t="s">
        <v>72</v>
      </c>
      <c r="C115" s="73">
        <f>C113+C114</f>
        <v>275</v>
      </c>
      <c r="D115" s="44">
        <f>D113+D114</f>
        <v>6.22</v>
      </c>
      <c r="E115" s="44">
        <f t="shared" ref="E115" si="16">E113+E114</f>
        <v>4.71</v>
      </c>
      <c r="F115" s="44">
        <f t="shared" ref="F115" si="17">F113+F114</f>
        <v>51.45</v>
      </c>
      <c r="G115" s="44">
        <f t="shared" ref="G115" si="18">G113+G114</f>
        <v>269.3712228</v>
      </c>
      <c r="H115" s="44">
        <f t="shared" ref="H115" si="19">H113+H114</f>
        <v>16.920000000000002</v>
      </c>
    </row>
    <row r="116" spans="1:8" s="4" customFormat="1" ht="27" customHeight="1" thickBot="1" x14ac:dyDescent="0.35">
      <c r="A116" s="80" t="s">
        <v>89</v>
      </c>
      <c r="B116" s="81"/>
      <c r="C116" s="81"/>
      <c r="D116" s="81"/>
      <c r="E116" s="81"/>
      <c r="F116" s="81"/>
      <c r="G116" s="82"/>
      <c r="H116" s="44"/>
    </row>
    <row r="117" spans="1:8" ht="27" customHeight="1" x14ac:dyDescent="0.25">
      <c r="A117" s="1"/>
      <c r="B117" s="1"/>
      <c r="C117" s="1"/>
      <c r="D117" s="1"/>
      <c r="E117" s="24"/>
      <c r="F117" s="24"/>
      <c r="G117" s="24"/>
      <c r="H117" s="56"/>
    </row>
    <row r="118" spans="1:8" s="8" customFormat="1" ht="27" customHeight="1" x14ac:dyDescent="0.25">
      <c r="A118" s="86" t="s">
        <v>26</v>
      </c>
      <c r="B118" s="86"/>
      <c r="C118" s="9"/>
      <c r="D118" s="86" t="s">
        <v>11</v>
      </c>
      <c r="E118" s="86"/>
      <c r="F118" s="86"/>
      <c r="G118" s="86"/>
      <c r="H118" s="86"/>
    </row>
    <row r="119" spans="1:8" s="7" customFormat="1" ht="27" customHeight="1" x14ac:dyDescent="0.25">
      <c r="A119" s="86" t="s">
        <v>12</v>
      </c>
      <c r="B119" s="86"/>
      <c r="C119" s="9"/>
      <c r="D119" s="86" t="s">
        <v>11</v>
      </c>
      <c r="E119" s="86"/>
      <c r="F119" s="86"/>
      <c r="G119" s="86"/>
      <c r="H119" s="86"/>
    </row>
    <row r="120" spans="1:8" ht="30" customHeight="1" x14ac:dyDescent="0.25">
      <c r="A120" s="86"/>
      <c r="B120" s="86"/>
      <c r="C120" s="86"/>
      <c r="D120" s="86"/>
      <c r="E120" s="86"/>
      <c r="F120" s="86"/>
      <c r="G120" s="86"/>
      <c r="H120" s="86"/>
    </row>
    <row r="121" spans="1:8" ht="30" customHeight="1" x14ac:dyDescent="0.25">
      <c r="A121" s="15"/>
      <c r="B121" s="15"/>
      <c r="C121" s="24"/>
      <c r="D121" s="24"/>
      <c r="E121" s="98" t="s">
        <v>16</v>
      </c>
      <c r="F121" s="98"/>
      <c r="G121" s="98"/>
      <c r="H121" s="98"/>
    </row>
    <row r="122" spans="1:8" s="24" customFormat="1" ht="30" customHeight="1" x14ac:dyDescent="0.25">
      <c r="A122" s="11"/>
      <c r="B122" s="11"/>
      <c r="C122" s="98" t="s">
        <v>163</v>
      </c>
      <c r="D122" s="98"/>
      <c r="E122" s="98"/>
      <c r="F122" s="98"/>
      <c r="G122" s="98"/>
      <c r="H122" s="98"/>
    </row>
    <row r="123" spans="1:8" ht="42" customHeight="1" x14ac:dyDescent="0.25">
      <c r="A123" s="23"/>
      <c r="B123" s="42"/>
      <c r="C123" s="99" t="s">
        <v>166</v>
      </c>
      <c r="D123" s="99"/>
      <c r="E123" s="99"/>
      <c r="F123" s="99"/>
      <c r="G123" s="99"/>
      <c r="H123" s="99"/>
    </row>
    <row r="124" spans="1:8" ht="30" customHeight="1" x14ac:dyDescent="0.45">
      <c r="A124" s="100" t="s">
        <v>8</v>
      </c>
      <c r="B124" s="86"/>
      <c r="C124" s="86"/>
      <c r="D124" s="86"/>
      <c r="E124" s="86"/>
      <c r="F124" s="86"/>
      <c r="G124" s="86"/>
      <c r="H124" s="86"/>
    </row>
    <row r="125" spans="1:8" ht="30" customHeight="1" x14ac:dyDescent="0.25">
      <c r="A125" s="96" t="s">
        <v>86</v>
      </c>
      <c r="B125" s="86"/>
      <c r="C125" s="86"/>
      <c r="D125" s="86"/>
      <c r="E125" s="86"/>
      <c r="F125" s="86"/>
      <c r="G125" s="86"/>
      <c r="H125" s="86"/>
    </row>
    <row r="126" spans="1:8" s="12" customFormat="1" ht="30" customHeight="1" x14ac:dyDescent="0.25">
      <c r="A126" s="86" t="s">
        <v>111</v>
      </c>
      <c r="B126" s="86"/>
      <c r="C126" s="86"/>
      <c r="D126" s="86"/>
      <c r="E126" s="86"/>
      <c r="F126" s="86"/>
      <c r="G126" s="86"/>
      <c r="H126" s="86"/>
    </row>
    <row r="127" spans="1:8" s="24" customFormat="1" ht="39.950000000000003" customHeight="1" x14ac:dyDescent="0.25">
      <c r="A127" s="87" t="s">
        <v>91</v>
      </c>
      <c r="B127" s="87"/>
      <c r="C127" s="87"/>
      <c r="D127" s="87"/>
      <c r="E127" s="87"/>
      <c r="F127" s="87"/>
      <c r="G127" s="87"/>
      <c r="H127" s="87"/>
    </row>
    <row r="128" spans="1:8" s="8" customFormat="1" ht="30" customHeight="1" x14ac:dyDescent="0.25">
      <c r="A128" s="84" t="s">
        <v>9</v>
      </c>
      <c r="B128" s="97" t="s">
        <v>0</v>
      </c>
      <c r="C128" s="90" t="s">
        <v>4</v>
      </c>
      <c r="D128" s="46" t="s">
        <v>2</v>
      </c>
      <c r="E128" s="46" t="s">
        <v>6</v>
      </c>
      <c r="F128" s="97" t="s">
        <v>5</v>
      </c>
      <c r="G128" s="92" t="s">
        <v>3</v>
      </c>
      <c r="H128" s="94" t="s">
        <v>7</v>
      </c>
    </row>
    <row r="129" spans="1:8" ht="24.95" customHeight="1" x14ac:dyDescent="0.25">
      <c r="A129" s="85"/>
      <c r="B129" s="97"/>
      <c r="C129" s="91"/>
      <c r="D129" s="18" t="s">
        <v>1</v>
      </c>
      <c r="E129" s="18" t="s">
        <v>1</v>
      </c>
      <c r="F129" s="97"/>
      <c r="G129" s="93"/>
      <c r="H129" s="95"/>
    </row>
    <row r="130" spans="1:8" s="39" customFormat="1" ht="30" customHeight="1" x14ac:dyDescent="0.25">
      <c r="A130" s="48" t="s">
        <v>44</v>
      </c>
      <c r="B130" s="54" t="s">
        <v>45</v>
      </c>
      <c r="C130" s="63" t="s">
        <v>32</v>
      </c>
      <c r="D130" s="52">
        <v>1.57</v>
      </c>
      <c r="E130" s="52">
        <v>4.87</v>
      </c>
      <c r="F130" s="52">
        <v>10.95</v>
      </c>
      <c r="G130" s="52">
        <v>90.935734615384618</v>
      </c>
      <c r="H130" s="58">
        <v>10.37</v>
      </c>
    </row>
    <row r="131" spans="1:8" s="39" customFormat="1" ht="30" customHeight="1" x14ac:dyDescent="0.25">
      <c r="A131" s="48" t="s">
        <v>139</v>
      </c>
      <c r="B131" s="54" t="s">
        <v>140</v>
      </c>
      <c r="C131" s="63" t="s">
        <v>109</v>
      </c>
      <c r="D131" s="52">
        <v>7.6144444444444437</v>
      </c>
      <c r="E131" s="52">
        <v>5.9344444444444449</v>
      </c>
      <c r="F131" s="52">
        <v>7.53</v>
      </c>
      <c r="G131" s="52">
        <v>133.19895728395065</v>
      </c>
      <c r="H131" s="58">
        <v>55.56</v>
      </c>
    </row>
    <row r="132" spans="1:8" s="39" customFormat="1" ht="30" customHeight="1" x14ac:dyDescent="0.25">
      <c r="A132" s="48" t="s">
        <v>47</v>
      </c>
      <c r="B132" s="54" t="s">
        <v>48</v>
      </c>
      <c r="C132" s="63" t="s">
        <v>34</v>
      </c>
      <c r="D132" s="52">
        <v>10.260000000000002</v>
      </c>
      <c r="E132" s="52">
        <v>11.25</v>
      </c>
      <c r="F132" s="52">
        <v>57.47</v>
      </c>
      <c r="G132" s="52">
        <v>328.548</v>
      </c>
      <c r="H132" s="58">
        <v>15.65</v>
      </c>
    </row>
    <row r="133" spans="1:8" s="39" customFormat="1" ht="30" customHeight="1" x14ac:dyDescent="0.25">
      <c r="A133" s="48" t="s">
        <v>59</v>
      </c>
      <c r="B133" s="54" t="s">
        <v>141</v>
      </c>
      <c r="C133" s="63" t="s">
        <v>32</v>
      </c>
      <c r="D133" s="52">
        <v>0.24</v>
      </c>
      <c r="E133" s="52">
        <v>0.05</v>
      </c>
      <c r="F133" s="52">
        <v>14.07</v>
      </c>
      <c r="G133" s="52">
        <v>55.606942799999999</v>
      </c>
      <c r="H133" s="58">
        <v>4.75</v>
      </c>
    </row>
    <row r="134" spans="1:8" s="39" customFormat="1" ht="30" customHeight="1" x14ac:dyDescent="0.25">
      <c r="A134" s="50" t="s">
        <v>19</v>
      </c>
      <c r="B134" s="51" t="s">
        <v>13</v>
      </c>
      <c r="C134" s="67" t="s">
        <v>108</v>
      </c>
      <c r="D134" s="53">
        <v>3.57</v>
      </c>
      <c r="E134" s="53">
        <v>0.35</v>
      </c>
      <c r="F134" s="53">
        <v>23.57</v>
      </c>
      <c r="G134" s="53">
        <v>111.95904999999998</v>
      </c>
      <c r="H134" s="59">
        <v>3.67</v>
      </c>
    </row>
    <row r="135" spans="1:8" s="43" customFormat="1" ht="27" customHeight="1" thickBot="1" x14ac:dyDescent="0.25">
      <c r="B135" s="43" t="s">
        <v>72</v>
      </c>
      <c r="C135" s="73">
        <f>C131+C132+C133+C134+C130</f>
        <v>700</v>
      </c>
      <c r="D135" s="44">
        <f>SUM(SUM(D130:D134))</f>
        <v>23.254444444444442</v>
      </c>
      <c r="E135" s="44">
        <f>SUM(SUM(E130:E134))</f>
        <v>22.454444444444448</v>
      </c>
      <c r="F135" s="44">
        <f>SUM(SUM(F130:F134))</f>
        <v>113.59</v>
      </c>
      <c r="G135" s="44">
        <f>SUM(SUM(G130:G134))</f>
        <v>720.24868469933517</v>
      </c>
      <c r="H135" s="44">
        <f>SUM(SUM(H130:H134))</f>
        <v>90.000000000000014</v>
      </c>
    </row>
    <row r="136" spans="1:8" s="4" customFormat="1" ht="27" customHeight="1" thickBot="1" x14ac:dyDescent="0.35">
      <c r="A136" s="80" t="s">
        <v>87</v>
      </c>
      <c r="B136" s="81"/>
      <c r="C136" s="81"/>
      <c r="D136" s="81"/>
      <c r="E136" s="81"/>
      <c r="F136" s="81"/>
      <c r="G136" s="82"/>
      <c r="H136" s="56"/>
    </row>
    <row r="137" spans="1:8" s="4" customFormat="1" ht="27" customHeight="1" x14ac:dyDescent="0.3">
      <c r="A137" s="75"/>
      <c r="B137" s="75"/>
      <c r="C137" s="75"/>
      <c r="D137" s="75"/>
      <c r="E137" s="75"/>
      <c r="F137" s="75"/>
      <c r="G137" s="75"/>
      <c r="H137" s="56"/>
    </row>
    <row r="138" spans="1:8" s="4" customFormat="1" ht="27" customHeight="1" x14ac:dyDescent="0.25">
      <c r="A138" s="83" t="s">
        <v>92</v>
      </c>
      <c r="B138" s="83"/>
      <c r="C138" s="83"/>
      <c r="D138" s="83"/>
      <c r="E138" s="83"/>
      <c r="F138" s="83"/>
      <c r="G138" s="83"/>
      <c r="H138" s="83"/>
    </row>
    <row r="139" spans="1:8" s="4" customFormat="1" ht="27" customHeight="1" x14ac:dyDescent="0.25">
      <c r="A139" s="84" t="s">
        <v>9</v>
      </c>
      <c r="B139" s="97" t="s">
        <v>0</v>
      </c>
      <c r="C139" s="90" t="s">
        <v>4</v>
      </c>
      <c r="D139" s="74" t="s">
        <v>2</v>
      </c>
      <c r="E139" s="74" t="s">
        <v>6</v>
      </c>
      <c r="F139" s="97" t="s">
        <v>5</v>
      </c>
      <c r="G139" s="92" t="s">
        <v>3</v>
      </c>
      <c r="H139" s="94" t="s">
        <v>7</v>
      </c>
    </row>
    <row r="140" spans="1:8" s="4" customFormat="1" ht="27" customHeight="1" x14ac:dyDescent="0.25">
      <c r="A140" s="85"/>
      <c r="B140" s="97"/>
      <c r="C140" s="91"/>
      <c r="D140" s="74" t="s">
        <v>1</v>
      </c>
      <c r="E140" s="74" t="s">
        <v>1</v>
      </c>
      <c r="F140" s="97"/>
      <c r="G140" s="93"/>
      <c r="H140" s="95"/>
    </row>
    <row r="141" spans="1:8" s="4" customFormat="1" ht="27" customHeight="1" x14ac:dyDescent="0.25">
      <c r="A141" s="48" t="s">
        <v>44</v>
      </c>
      <c r="B141" s="54" t="s">
        <v>45</v>
      </c>
      <c r="C141" s="63" t="s">
        <v>32</v>
      </c>
      <c r="D141" s="52">
        <v>1.57</v>
      </c>
      <c r="E141" s="52">
        <v>4.87</v>
      </c>
      <c r="F141" s="52">
        <v>10.95</v>
      </c>
      <c r="G141" s="52">
        <v>90.935734615384618</v>
      </c>
      <c r="H141" s="58">
        <v>10.37</v>
      </c>
    </row>
    <row r="142" spans="1:8" s="4" customFormat="1" ht="27" customHeight="1" x14ac:dyDescent="0.25">
      <c r="A142" s="48" t="s">
        <v>139</v>
      </c>
      <c r="B142" s="54" t="s">
        <v>140</v>
      </c>
      <c r="C142" s="49" t="s">
        <v>110</v>
      </c>
      <c r="D142" s="52">
        <v>5.9827777777777778</v>
      </c>
      <c r="E142" s="52">
        <v>4.6627777777777775</v>
      </c>
      <c r="F142" s="52">
        <v>5.9164285714285718</v>
      </c>
      <c r="G142" s="52">
        <v>104.65632358024693</v>
      </c>
      <c r="H142" s="58">
        <v>43.66</v>
      </c>
    </row>
    <row r="143" spans="1:8" s="4" customFormat="1" ht="27" customHeight="1" x14ac:dyDescent="0.25">
      <c r="A143" s="69" t="s">
        <v>47</v>
      </c>
      <c r="B143" s="70" t="s">
        <v>48</v>
      </c>
      <c r="C143" s="71" t="s">
        <v>97</v>
      </c>
      <c r="D143" s="72">
        <v>8.5500000000000007</v>
      </c>
      <c r="E143" s="72">
        <v>9.375</v>
      </c>
      <c r="F143" s="72">
        <v>47.891666666666666</v>
      </c>
      <c r="G143" s="72">
        <v>273.78999999999996</v>
      </c>
      <c r="H143" s="58">
        <v>13.04</v>
      </c>
    </row>
    <row r="144" spans="1:8" s="4" customFormat="1" ht="27" customHeight="1" x14ac:dyDescent="0.25">
      <c r="A144" s="48" t="s">
        <v>75</v>
      </c>
      <c r="B144" s="54" t="s">
        <v>76</v>
      </c>
      <c r="C144" s="63" t="s">
        <v>32</v>
      </c>
      <c r="D144" s="52">
        <v>0.18</v>
      </c>
      <c r="E144" s="52">
        <v>0.04</v>
      </c>
      <c r="F144" s="52">
        <v>9.2100000000000009</v>
      </c>
      <c r="G144" s="52">
        <v>35.881222799999996</v>
      </c>
      <c r="H144" s="58">
        <v>1.85</v>
      </c>
    </row>
    <row r="145" spans="1:8" s="4" customFormat="1" ht="27" customHeight="1" x14ac:dyDescent="0.25">
      <c r="A145" s="50" t="s">
        <v>19</v>
      </c>
      <c r="B145" s="51" t="s">
        <v>13</v>
      </c>
      <c r="C145" s="76" t="s">
        <v>153</v>
      </c>
      <c r="D145" s="53">
        <v>3</v>
      </c>
      <c r="E145" s="53">
        <v>0.3</v>
      </c>
      <c r="F145" s="53">
        <v>19.8</v>
      </c>
      <c r="G145" s="53">
        <v>94.045602000000002</v>
      </c>
      <c r="H145" s="59">
        <v>3.08</v>
      </c>
    </row>
    <row r="146" spans="1:8" s="4" customFormat="1" ht="27" customHeight="1" thickBot="1" x14ac:dyDescent="0.3">
      <c r="A146" s="27"/>
      <c r="B146" s="43" t="s">
        <v>72</v>
      </c>
      <c r="C146" s="73">
        <f>C141+C142+C143+C144+C145</f>
        <v>647</v>
      </c>
      <c r="D146" s="44">
        <f>D141+D142+D143+D144+D145</f>
        <v>19.282777777777778</v>
      </c>
      <c r="E146" s="44">
        <f t="shared" ref="E146" si="20">E141+E142+E143+E144+E145</f>
        <v>19.247777777777777</v>
      </c>
      <c r="F146" s="44">
        <f t="shared" ref="F146" si="21">F141+F142+F143+F144+F145</f>
        <v>93.768095238095228</v>
      </c>
      <c r="G146" s="44">
        <f t="shared" ref="G146" si="22">G141+G142+G143+G144+G145</f>
        <v>599.30888299563151</v>
      </c>
      <c r="H146" s="44">
        <f t="shared" ref="H146" si="23">H141+H142+H143+H144+H145</f>
        <v>71.999999999999986</v>
      </c>
    </row>
    <row r="147" spans="1:8" s="4" customFormat="1" ht="27" customHeight="1" thickBot="1" x14ac:dyDescent="0.35">
      <c r="A147" s="80" t="s">
        <v>88</v>
      </c>
      <c r="B147" s="81"/>
      <c r="C147" s="81"/>
      <c r="D147" s="81"/>
      <c r="E147" s="81"/>
      <c r="F147" s="81"/>
      <c r="G147" s="82"/>
      <c r="H147" s="56"/>
    </row>
    <row r="148" spans="1:8" s="4" customFormat="1" ht="27" customHeight="1" x14ac:dyDescent="0.3">
      <c r="A148" s="75"/>
      <c r="B148" s="75"/>
      <c r="C148" s="75"/>
      <c r="D148" s="75"/>
      <c r="E148" s="75"/>
      <c r="F148" s="75"/>
      <c r="G148" s="75"/>
      <c r="H148" s="56"/>
    </row>
    <row r="149" spans="1:8" s="4" customFormat="1" ht="27" customHeight="1" x14ac:dyDescent="0.25">
      <c r="A149" s="83" t="s">
        <v>90</v>
      </c>
      <c r="B149" s="83"/>
      <c r="C149" s="83"/>
      <c r="D149" s="83"/>
      <c r="E149" s="83"/>
      <c r="F149" s="83"/>
      <c r="G149" s="83"/>
      <c r="H149" s="83"/>
    </row>
    <row r="150" spans="1:8" s="4" customFormat="1" ht="27" customHeight="1" x14ac:dyDescent="0.25">
      <c r="A150" s="84" t="s">
        <v>9</v>
      </c>
      <c r="B150" s="97" t="s">
        <v>0</v>
      </c>
      <c r="C150" s="90" t="s">
        <v>4</v>
      </c>
      <c r="D150" s="74" t="s">
        <v>2</v>
      </c>
      <c r="E150" s="74" t="s">
        <v>6</v>
      </c>
      <c r="F150" s="97" t="s">
        <v>5</v>
      </c>
      <c r="G150" s="92" t="s">
        <v>3</v>
      </c>
      <c r="H150" s="94" t="s">
        <v>7</v>
      </c>
    </row>
    <row r="151" spans="1:8" s="4" customFormat="1" ht="27" customHeight="1" x14ac:dyDescent="0.25">
      <c r="A151" s="85"/>
      <c r="B151" s="97"/>
      <c r="C151" s="91"/>
      <c r="D151" s="74" t="s">
        <v>1</v>
      </c>
      <c r="E151" s="74" t="s">
        <v>1</v>
      </c>
      <c r="F151" s="97"/>
      <c r="G151" s="93"/>
      <c r="H151" s="95"/>
    </row>
    <row r="152" spans="1:8" s="4" customFormat="1" ht="27" customHeight="1" x14ac:dyDescent="0.25">
      <c r="A152" s="48" t="s">
        <v>19</v>
      </c>
      <c r="B152" s="54" t="s">
        <v>162</v>
      </c>
      <c r="C152" s="63">
        <v>75</v>
      </c>
      <c r="D152" s="52">
        <v>6.04</v>
      </c>
      <c r="E152" s="52">
        <v>4.67</v>
      </c>
      <c r="F152" s="52">
        <v>42.24</v>
      </c>
      <c r="G152" s="52">
        <v>233.49</v>
      </c>
      <c r="H152" s="58">
        <v>12.17</v>
      </c>
    </row>
    <row r="153" spans="1:8" s="4" customFormat="1" ht="27" customHeight="1" x14ac:dyDescent="0.25">
      <c r="A153" s="50" t="s">
        <v>59</v>
      </c>
      <c r="B153" s="51" t="s">
        <v>14</v>
      </c>
      <c r="C153" s="76" t="s">
        <v>32</v>
      </c>
      <c r="D153" s="53">
        <v>0.24</v>
      </c>
      <c r="E153" s="53">
        <v>0.05</v>
      </c>
      <c r="F153" s="53">
        <v>14.07</v>
      </c>
      <c r="G153" s="53">
        <v>55.606942799999999</v>
      </c>
      <c r="H153" s="59">
        <v>4.75</v>
      </c>
    </row>
    <row r="154" spans="1:8" s="4" customFormat="1" ht="27" customHeight="1" thickBot="1" x14ac:dyDescent="0.3">
      <c r="A154" s="27"/>
      <c r="B154" s="43" t="s">
        <v>72</v>
      </c>
      <c r="C154" s="73">
        <f>C152+C153</f>
        <v>275</v>
      </c>
      <c r="D154" s="44">
        <f>D152+D153</f>
        <v>6.28</v>
      </c>
      <c r="E154" s="44">
        <f t="shared" ref="E154" si="24">E152+E153</f>
        <v>4.72</v>
      </c>
      <c r="F154" s="44">
        <f t="shared" ref="F154" si="25">F152+F153</f>
        <v>56.31</v>
      </c>
      <c r="G154" s="44">
        <f t="shared" ref="G154" si="26">G152+G153</f>
        <v>289.09694280000002</v>
      </c>
      <c r="H154" s="44">
        <f t="shared" ref="H154" si="27">H152+H153</f>
        <v>16.920000000000002</v>
      </c>
    </row>
    <row r="155" spans="1:8" s="4" customFormat="1" ht="27" customHeight="1" thickBot="1" x14ac:dyDescent="0.35">
      <c r="A155" s="80" t="s">
        <v>89</v>
      </c>
      <c r="B155" s="81"/>
      <c r="C155" s="81"/>
      <c r="D155" s="81"/>
      <c r="E155" s="81"/>
      <c r="F155" s="81"/>
      <c r="G155" s="82"/>
      <c r="H155" s="44"/>
    </row>
    <row r="156" spans="1:8" s="13" customFormat="1" ht="27" customHeight="1" x14ac:dyDescent="0.25">
      <c r="A156" s="6"/>
      <c r="B156" s="3"/>
      <c r="C156" s="9"/>
      <c r="D156" s="8"/>
      <c r="E156" s="24"/>
      <c r="F156" s="24"/>
      <c r="G156" s="24"/>
      <c r="H156" s="55"/>
    </row>
    <row r="157" spans="1:8" ht="27" customHeight="1" x14ac:dyDescent="0.25">
      <c r="A157" s="86" t="s">
        <v>26</v>
      </c>
      <c r="B157" s="86"/>
      <c r="D157" s="86" t="s">
        <v>11</v>
      </c>
      <c r="E157" s="86"/>
      <c r="F157" s="86"/>
      <c r="G157" s="86"/>
      <c r="H157" s="86"/>
    </row>
    <row r="158" spans="1:8" s="4" customFormat="1" ht="27" customHeight="1" x14ac:dyDescent="0.25">
      <c r="A158" s="86" t="s">
        <v>12</v>
      </c>
      <c r="B158" s="86"/>
      <c r="C158" s="9"/>
      <c r="D158" s="86" t="s">
        <v>11</v>
      </c>
      <c r="E158" s="86"/>
      <c r="F158" s="86"/>
      <c r="G158" s="86"/>
      <c r="H158" s="86"/>
    </row>
    <row r="159" spans="1:8" s="4" customFormat="1" ht="30" customHeight="1" x14ac:dyDescent="0.25">
      <c r="A159" s="35"/>
      <c r="B159" s="35"/>
      <c r="C159" s="28"/>
      <c r="D159" s="35"/>
      <c r="E159" s="35"/>
      <c r="F159" s="35"/>
      <c r="G159" s="35"/>
      <c r="H159" s="60"/>
    </row>
    <row r="160" spans="1:8" s="4" customFormat="1" ht="30" customHeight="1" x14ac:dyDescent="0.25">
      <c r="A160" s="15"/>
      <c r="B160" s="15"/>
      <c r="C160" s="24"/>
      <c r="D160" s="24"/>
      <c r="E160" s="98" t="s">
        <v>16</v>
      </c>
      <c r="F160" s="98"/>
      <c r="G160" s="98"/>
      <c r="H160" s="98"/>
    </row>
    <row r="161" spans="1:8" s="24" customFormat="1" ht="30" customHeight="1" x14ac:dyDescent="0.25">
      <c r="A161" s="11"/>
      <c r="B161" s="11"/>
      <c r="C161" s="98" t="s">
        <v>163</v>
      </c>
      <c r="D161" s="98"/>
      <c r="E161" s="98"/>
      <c r="F161" s="98"/>
      <c r="G161" s="98"/>
      <c r="H161" s="98"/>
    </row>
    <row r="162" spans="1:8" ht="41.25" customHeight="1" x14ac:dyDescent="0.25">
      <c r="A162" s="23"/>
      <c r="B162" s="42"/>
      <c r="C162" s="99" t="s">
        <v>166</v>
      </c>
      <c r="D162" s="99"/>
      <c r="E162" s="99"/>
      <c r="F162" s="99"/>
      <c r="G162" s="99"/>
      <c r="H162" s="99"/>
    </row>
    <row r="163" spans="1:8" s="24" customFormat="1" ht="30" customHeight="1" x14ac:dyDescent="0.45">
      <c r="A163" s="100" t="s">
        <v>8</v>
      </c>
      <c r="B163" s="86"/>
      <c r="C163" s="86"/>
      <c r="D163" s="86"/>
      <c r="E163" s="86"/>
      <c r="F163" s="86"/>
      <c r="G163" s="86"/>
      <c r="H163" s="86"/>
    </row>
    <row r="164" spans="1:8" s="24" customFormat="1" ht="30" customHeight="1" x14ac:dyDescent="0.25">
      <c r="A164" s="96" t="s">
        <v>86</v>
      </c>
      <c r="B164" s="86"/>
      <c r="C164" s="86"/>
      <c r="D164" s="86"/>
      <c r="E164" s="86"/>
      <c r="F164" s="86"/>
      <c r="G164" s="86"/>
      <c r="H164" s="86"/>
    </row>
    <row r="165" spans="1:8" s="24" customFormat="1" ht="30" customHeight="1" x14ac:dyDescent="0.25">
      <c r="A165" s="101" t="s">
        <v>112</v>
      </c>
      <c r="B165" s="101"/>
      <c r="C165" s="101"/>
      <c r="D165" s="101"/>
      <c r="E165" s="101"/>
      <c r="F165" s="101"/>
      <c r="G165" s="101"/>
      <c r="H165" s="101"/>
    </row>
    <row r="166" spans="1:8" s="24" customFormat="1" ht="39.950000000000003" customHeight="1" x14ac:dyDescent="0.25">
      <c r="A166" s="87" t="s">
        <v>91</v>
      </c>
      <c r="B166" s="87"/>
      <c r="C166" s="87"/>
      <c r="D166" s="87"/>
      <c r="E166" s="87"/>
      <c r="F166" s="87"/>
      <c r="G166" s="87"/>
      <c r="H166" s="87"/>
    </row>
    <row r="167" spans="1:8" s="24" customFormat="1" ht="30" customHeight="1" x14ac:dyDescent="0.25">
      <c r="A167" s="84" t="s">
        <v>9</v>
      </c>
      <c r="B167" s="97" t="s">
        <v>0</v>
      </c>
      <c r="C167" s="90" t="s">
        <v>4</v>
      </c>
      <c r="D167" s="46" t="s">
        <v>2</v>
      </c>
      <c r="E167" s="46" t="s">
        <v>6</v>
      </c>
      <c r="F167" s="97" t="s">
        <v>5</v>
      </c>
      <c r="G167" s="92" t="s">
        <v>3</v>
      </c>
      <c r="H167" s="94" t="s">
        <v>7</v>
      </c>
    </row>
    <row r="168" spans="1:8" s="24" customFormat="1" ht="30" customHeight="1" x14ac:dyDescent="0.25">
      <c r="A168" s="85"/>
      <c r="B168" s="97"/>
      <c r="C168" s="91"/>
      <c r="D168" s="34" t="s">
        <v>1</v>
      </c>
      <c r="E168" s="34" t="s">
        <v>1</v>
      </c>
      <c r="F168" s="97"/>
      <c r="G168" s="93"/>
      <c r="H168" s="95"/>
    </row>
    <row r="169" spans="1:8" s="39" customFormat="1" ht="30" customHeight="1" x14ac:dyDescent="0.25">
      <c r="A169" s="48" t="s">
        <v>113</v>
      </c>
      <c r="B169" s="54" t="s">
        <v>114</v>
      </c>
      <c r="C169" s="63" t="s">
        <v>37</v>
      </c>
      <c r="D169" s="52">
        <v>0.89</v>
      </c>
      <c r="E169" s="52">
        <v>2.69</v>
      </c>
      <c r="F169" s="52">
        <v>5.52</v>
      </c>
      <c r="G169" s="52">
        <v>48.519570000000002</v>
      </c>
      <c r="H169" s="58">
        <v>5.5</v>
      </c>
    </row>
    <row r="170" spans="1:8" s="39" customFormat="1" ht="30" customHeight="1" x14ac:dyDescent="0.25">
      <c r="A170" s="48" t="s">
        <v>30</v>
      </c>
      <c r="B170" s="54" t="s">
        <v>49</v>
      </c>
      <c r="C170" s="63" t="s">
        <v>32</v>
      </c>
      <c r="D170" s="52">
        <v>1.88</v>
      </c>
      <c r="E170" s="52">
        <v>3.72</v>
      </c>
      <c r="F170" s="52">
        <v>12.35</v>
      </c>
      <c r="G170" s="52">
        <v>89.301024000000012</v>
      </c>
      <c r="H170" s="58">
        <v>3.26</v>
      </c>
    </row>
    <row r="171" spans="1:8" s="39" customFormat="1" ht="30" customHeight="1" x14ac:dyDescent="0.25">
      <c r="A171" s="48" t="s">
        <v>50</v>
      </c>
      <c r="B171" s="54" t="s">
        <v>51</v>
      </c>
      <c r="C171" s="63" t="s">
        <v>115</v>
      </c>
      <c r="D171" s="52">
        <v>15.125</v>
      </c>
      <c r="E171" s="52">
        <v>16.124166666666667</v>
      </c>
      <c r="F171" s="52">
        <v>43.413333333333334</v>
      </c>
      <c r="G171" s="52">
        <v>376.04416666666668</v>
      </c>
      <c r="H171" s="58">
        <v>73.23</v>
      </c>
    </row>
    <row r="172" spans="1:8" s="39" customFormat="1" ht="30" customHeight="1" x14ac:dyDescent="0.25">
      <c r="A172" s="48" t="s">
        <v>41</v>
      </c>
      <c r="B172" s="54" t="s">
        <v>15</v>
      </c>
      <c r="C172" s="63" t="s">
        <v>32</v>
      </c>
      <c r="D172" s="52">
        <v>0.21</v>
      </c>
      <c r="E172" s="52">
        <v>0.01</v>
      </c>
      <c r="F172" s="52">
        <v>13.42</v>
      </c>
      <c r="G172" s="52">
        <v>51.25</v>
      </c>
      <c r="H172" s="58">
        <v>5.15</v>
      </c>
    </row>
    <row r="173" spans="1:8" s="39" customFormat="1" ht="30" customHeight="1" x14ac:dyDescent="0.25">
      <c r="A173" s="50" t="s">
        <v>19</v>
      </c>
      <c r="B173" s="51" t="s">
        <v>10</v>
      </c>
      <c r="C173" s="67" t="s">
        <v>116</v>
      </c>
      <c r="D173" s="53">
        <v>2.67</v>
      </c>
      <c r="E173" s="53">
        <v>0.45</v>
      </c>
      <c r="F173" s="53">
        <v>16.32</v>
      </c>
      <c r="G173" s="53">
        <v>75.986934000000005</v>
      </c>
      <c r="H173" s="59">
        <v>2.86</v>
      </c>
    </row>
    <row r="174" spans="1:8" s="43" customFormat="1" ht="27" customHeight="1" thickBot="1" x14ac:dyDescent="0.25">
      <c r="B174" s="43" t="s">
        <v>72</v>
      </c>
      <c r="C174" s="73">
        <f>C170+C171+C172+C173+C169</f>
        <v>723</v>
      </c>
      <c r="D174" s="44">
        <f>D170+D171+D172+D173+D169</f>
        <v>20.774999999999999</v>
      </c>
      <c r="E174" s="44">
        <f t="shared" ref="E174:G174" si="28">E170+E171+E172+E173+E169</f>
        <v>22.994166666666668</v>
      </c>
      <c r="F174" s="44">
        <f t="shared" si="28"/>
        <v>91.023333333333326</v>
      </c>
      <c r="G174" s="44">
        <f t="shared" si="28"/>
        <v>641.10169466666673</v>
      </c>
      <c r="H174" s="44">
        <f>H170+H171+H172+H173+H169</f>
        <v>90.000000000000014</v>
      </c>
    </row>
    <row r="175" spans="1:8" s="4" customFormat="1" ht="27" customHeight="1" thickBot="1" x14ac:dyDescent="0.35">
      <c r="A175" s="80" t="s">
        <v>87</v>
      </c>
      <c r="B175" s="81"/>
      <c r="C175" s="81"/>
      <c r="D175" s="81"/>
      <c r="E175" s="81"/>
      <c r="F175" s="81"/>
      <c r="G175" s="82"/>
      <c r="H175" s="56"/>
    </row>
    <row r="176" spans="1:8" s="4" customFormat="1" ht="27" customHeight="1" x14ac:dyDescent="0.3">
      <c r="A176" s="75"/>
      <c r="B176" s="75"/>
      <c r="C176" s="75"/>
      <c r="D176" s="75"/>
      <c r="E176" s="75"/>
      <c r="F176" s="75"/>
      <c r="G176" s="75"/>
      <c r="H176" s="56"/>
    </row>
    <row r="177" spans="1:8" s="4" customFormat="1" ht="27" customHeight="1" x14ac:dyDescent="0.25">
      <c r="A177" s="83" t="s">
        <v>92</v>
      </c>
      <c r="B177" s="83"/>
      <c r="C177" s="83"/>
      <c r="D177" s="83"/>
      <c r="E177" s="83"/>
      <c r="F177" s="83"/>
      <c r="G177" s="83"/>
      <c r="H177" s="83"/>
    </row>
    <row r="178" spans="1:8" s="4" customFormat="1" ht="27" customHeight="1" x14ac:dyDescent="0.25">
      <c r="A178" s="84" t="s">
        <v>9</v>
      </c>
      <c r="B178" s="97" t="s">
        <v>0</v>
      </c>
      <c r="C178" s="90" t="s">
        <v>4</v>
      </c>
      <c r="D178" s="74" t="s">
        <v>2</v>
      </c>
      <c r="E178" s="74" t="s">
        <v>6</v>
      </c>
      <c r="F178" s="97" t="s">
        <v>5</v>
      </c>
      <c r="G178" s="92" t="s">
        <v>3</v>
      </c>
      <c r="H178" s="94" t="s">
        <v>7</v>
      </c>
    </row>
    <row r="179" spans="1:8" s="4" customFormat="1" ht="27" customHeight="1" x14ac:dyDescent="0.25">
      <c r="A179" s="85"/>
      <c r="B179" s="97"/>
      <c r="C179" s="91"/>
      <c r="D179" s="74" t="s">
        <v>1</v>
      </c>
      <c r="E179" s="74" t="s">
        <v>1</v>
      </c>
      <c r="F179" s="97"/>
      <c r="G179" s="93"/>
      <c r="H179" s="95"/>
    </row>
    <row r="180" spans="1:8" s="4" customFormat="1" ht="27" customHeight="1" x14ac:dyDescent="0.25">
      <c r="A180" s="48" t="s">
        <v>30</v>
      </c>
      <c r="B180" s="54" t="s">
        <v>49</v>
      </c>
      <c r="C180" s="63" t="s">
        <v>32</v>
      </c>
      <c r="D180" s="52">
        <v>1.88</v>
      </c>
      <c r="E180" s="52">
        <v>3.72</v>
      </c>
      <c r="F180" s="52">
        <v>12.35</v>
      </c>
      <c r="G180" s="52">
        <v>89.301024000000012</v>
      </c>
      <c r="H180" s="58">
        <v>3.26</v>
      </c>
    </row>
    <row r="181" spans="1:8" s="4" customFormat="1" ht="27" customHeight="1" x14ac:dyDescent="0.25">
      <c r="A181" s="48" t="s">
        <v>50</v>
      </c>
      <c r="B181" s="54" t="s">
        <v>51</v>
      </c>
      <c r="C181" s="49" t="s">
        <v>34</v>
      </c>
      <c r="D181" s="52">
        <v>12.375</v>
      </c>
      <c r="E181" s="52">
        <v>13.192500000000001</v>
      </c>
      <c r="F181" s="52">
        <v>35.520000000000003</v>
      </c>
      <c r="G181" s="52">
        <v>307.67250000000001</v>
      </c>
      <c r="H181" s="58">
        <v>59.93</v>
      </c>
    </row>
    <row r="182" spans="1:8" s="4" customFormat="1" ht="27" customHeight="1" x14ac:dyDescent="0.25">
      <c r="A182" s="69" t="s">
        <v>41</v>
      </c>
      <c r="B182" s="70" t="s">
        <v>15</v>
      </c>
      <c r="C182" s="71" t="s">
        <v>32</v>
      </c>
      <c r="D182" s="72">
        <v>0.21</v>
      </c>
      <c r="E182" s="72">
        <v>0.01</v>
      </c>
      <c r="F182" s="72">
        <v>13.42</v>
      </c>
      <c r="G182" s="72">
        <v>51.25</v>
      </c>
      <c r="H182" s="58">
        <v>5.15</v>
      </c>
    </row>
    <row r="183" spans="1:8" s="4" customFormat="1" ht="27" customHeight="1" x14ac:dyDescent="0.25">
      <c r="A183" s="50" t="s">
        <v>19</v>
      </c>
      <c r="B183" s="51" t="s">
        <v>10</v>
      </c>
      <c r="C183" s="67" t="s">
        <v>110</v>
      </c>
      <c r="D183" s="53">
        <v>3.41</v>
      </c>
      <c r="E183" s="53">
        <v>0.57999999999999996</v>
      </c>
      <c r="F183" s="53">
        <v>20.87</v>
      </c>
      <c r="G183" s="53">
        <v>97.192589999999996</v>
      </c>
      <c r="H183" s="59">
        <v>3.66</v>
      </c>
    </row>
    <row r="184" spans="1:8" s="4" customFormat="1" ht="27" customHeight="1" thickBot="1" x14ac:dyDescent="0.3">
      <c r="A184" s="27"/>
      <c r="B184" s="43" t="s">
        <v>72</v>
      </c>
      <c r="C184" s="73">
        <f>C180+C181+C182+C183</f>
        <v>635</v>
      </c>
      <c r="D184" s="44">
        <f>D180+D181+D182+D183</f>
        <v>17.875</v>
      </c>
      <c r="E184" s="44">
        <f t="shared" ref="E184:H184" si="29">E180+E181+E182+E183</f>
        <v>17.502500000000001</v>
      </c>
      <c r="F184" s="44">
        <f t="shared" si="29"/>
        <v>82.160000000000011</v>
      </c>
      <c r="G184" s="44">
        <f t="shared" si="29"/>
        <v>545.41611399999999</v>
      </c>
      <c r="H184" s="44">
        <f t="shared" si="29"/>
        <v>72</v>
      </c>
    </row>
    <row r="185" spans="1:8" s="4" customFormat="1" ht="27" customHeight="1" thickBot="1" x14ac:dyDescent="0.35">
      <c r="A185" s="80" t="s">
        <v>88</v>
      </c>
      <c r="B185" s="81"/>
      <c r="C185" s="81"/>
      <c r="D185" s="81"/>
      <c r="E185" s="81"/>
      <c r="F185" s="81"/>
      <c r="G185" s="82"/>
      <c r="H185" s="56"/>
    </row>
    <row r="186" spans="1:8" s="4" customFormat="1" ht="27" customHeight="1" x14ac:dyDescent="0.3">
      <c r="A186" s="75"/>
      <c r="B186" s="75"/>
      <c r="C186" s="75"/>
      <c r="D186" s="75"/>
      <c r="E186" s="75"/>
      <c r="F186" s="75"/>
      <c r="G186" s="75"/>
      <c r="H186" s="56"/>
    </row>
    <row r="187" spans="1:8" s="4" customFormat="1" ht="27" customHeight="1" x14ac:dyDescent="0.25">
      <c r="A187" s="83" t="s">
        <v>90</v>
      </c>
      <c r="B187" s="83"/>
      <c r="C187" s="83"/>
      <c r="D187" s="83"/>
      <c r="E187" s="83"/>
      <c r="F187" s="83"/>
      <c r="G187" s="83"/>
      <c r="H187" s="83"/>
    </row>
    <row r="188" spans="1:8" s="4" customFormat="1" ht="27" customHeight="1" x14ac:dyDescent="0.25">
      <c r="A188" s="84" t="s">
        <v>9</v>
      </c>
      <c r="B188" s="97" t="s">
        <v>0</v>
      </c>
      <c r="C188" s="90" t="s">
        <v>4</v>
      </c>
      <c r="D188" s="74" t="s">
        <v>2</v>
      </c>
      <c r="E188" s="74" t="s">
        <v>6</v>
      </c>
      <c r="F188" s="97" t="s">
        <v>5</v>
      </c>
      <c r="G188" s="92" t="s">
        <v>3</v>
      </c>
      <c r="H188" s="94" t="s">
        <v>7</v>
      </c>
    </row>
    <row r="189" spans="1:8" s="4" customFormat="1" ht="27" customHeight="1" x14ac:dyDescent="0.25">
      <c r="A189" s="85"/>
      <c r="B189" s="97"/>
      <c r="C189" s="91"/>
      <c r="D189" s="74" t="s">
        <v>1</v>
      </c>
      <c r="E189" s="74" t="s">
        <v>1</v>
      </c>
      <c r="F189" s="97"/>
      <c r="G189" s="93"/>
      <c r="H189" s="95"/>
    </row>
    <row r="190" spans="1:8" s="4" customFormat="1" ht="27" customHeight="1" x14ac:dyDescent="0.25">
      <c r="A190" s="48" t="s">
        <v>19</v>
      </c>
      <c r="B190" s="54" t="s">
        <v>162</v>
      </c>
      <c r="C190" s="63">
        <v>75</v>
      </c>
      <c r="D190" s="52">
        <v>6.04</v>
      </c>
      <c r="E190" s="52">
        <v>4.67</v>
      </c>
      <c r="F190" s="52">
        <v>42.24</v>
      </c>
      <c r="G190" s="52">
        <v>233.49</v>
      </c>
      <c r="H190" s="58">
        <v>15.07</v>
      </c>
    </row>
    <row r="191" spans="1:8" s="4" customFormat="1" ht="27" customHeight="1" x14ac:dyDescent="0.25">
      <c r="A191" s="50" t="s">
        <v>75</v>
      </c>
      <c r="B191" s="51" t="s">
        <v>76</v>
      </c>
      <c r="C191" s="76" t="s">
        <v>32</v>
      </c>
      <c r="D191" s="53">
        <v>0.18</v>
      </c>
      <c r="E191" s="53">
        <v>0.04</v>
      </c>
      <c r="F191" s="53">
        <v>9.2100000000000009</v>
      </c>
      <c r="G191" s="53">
        <v>35.881222799999996</v>
      </c>
      <c r="H191" s="59">
        <v>1.85</v>
      </c>
    </row>
    <row r="192" spans="1:8" s="4" customFormat="1" ht="27" customHeight="1" thickBot="1" x14ac:dyDescent="0.3">
      <c r="A192" s="27"/>
      <c r="B192" s="43" t="s">
        <v>72</v>
      </c>
      <c r="C192" s="73">
        <f>C190+C191</f>
        <v>275</v>
      </c>
      <c r="D192" s="44">
        <f>D190+D191</f>
        <v>6.22</v>
      </c>
      <c r="E192" s="44">
        <f t="shared" ref="E192" si="30">E190+E191</f>
        <v>4.71</v>
      </c>
      <c r="F192" s="44">
        <f t="shared" ref="F192" si="31">F190+F191</f>
        <v>51.45</v>
      </c>
      <c r="G192" s="44">
        <f t="shared" ref="G192" si="32">G190+G191</f>
        <v>269.3712228</v>
      </c>
      <c r="H192" s="44">
        <f t="shared" ref="H192" si="33">H190+H191</f>
        <v>16.920000000000002</v>
      </c>
    </row>
    <row r="193" spans="1:8" s="4" customFormat="1" ht="27" customHeight="1" thickBot="1" x14ac:dyDescent="0.35">
      <c r="A193" s="80" t="s">
        <v>89</v>
      </c>
      <c r="B193" s="81"/>
      <c r="C193" s="81"/>
      <c r="D193" s="81"/>
      <c r="E193" s="81"/>
      <c r="F193" s="81"/>
      <c r="G193" s="82"/>
      <c r="H193" s="44"/>
    </row>
    <row r="194" spans="1:8" s="4" customFormat="1" ht="27" customHeight="1" x14ac:dyDescent="0.25">
      <c r="A194" s="26"/>
      <c r="B194" s="3"/>
      <c r="C194" s="28"/>
      <c r="D194" s="24"/>
      <c r="E194" s="24"/>
      <c r="F194" s="24"/>
      <c r="G194" s="24"/>
      <c r="H194" s="55"/>
    </row>
    <row r="195" spans="1:8" s="24" customFormat="1" ht="27" customHeight="1" x14ac:dyDescent="0.25">
      <c r="A195" s="86" t="s">
        <v>26</v>
      </c>
      <c r="B195" s="86"/>
      <c r="C195" s="28"/>
      <c r="D195" s="86" t="s">
        <v>11</v>
      </c>
      <c r="E195" s="86"/>
      <c r="F195" s="86"/>
      <c r="G195" s="86"/>
      <c r="H195" s="86"/>
    </row>
    <row r="196" spans="1:8" s="24" customFormat="1" ht="27" customHeight="1" x14ac:dyDescent="0.25">
      <c r="A196" s="86" t="s">
        <v>12</v>
      </c>
      <c r="B196" s="86"/>
      <c r="C196" s="28"/>
      <c r="D196" s="86" t="s">
        <v>11</v>
      </c>
      <c r="E196" s="86"/>
      <c r="F196" s="86"/>
      <c r="G196" s="86"/>
      <c r="H196" s="86"/>
    </row>
    <row r="197" spans="1:8" s="24" customFormat="1" ht="30" customHeight="1" x14ac:dyDescent="0.25">
      <c r="A197" s="35"/>
      <c r="B197" s="35"/>
      <c r="C197" s="28"/>
      <c r="D197" s="35"/>
      <c r="E197" s="35"/>
      <c r="F197" s="35"/>
      <c r="G197" s="35"/>
      <c r="H197" s="60"/>
    </row>
    <row r="198" spans="1:8" s="24" customFormat="1" ht="30" customHeight="1" x14ac:dyDescent="0.25">
      <c r="A198" s="15"/>
      <c r="B198" s="15"/>
      <c r="E198" s="98" t="s">
        <v>16</v>
      </c>
      <c r="F198" s="98"/>
      <c r="G198" s="98"/>
      <c r="H198" s="98"/>
    </row>
    <row r="199" spans="1:8" s="24" customFormat="1" ht="30" customHeight="1" x14ac:dyDescent="0.25">
      <c r="A199" s="11"/>
      <c r="B199" s="11"/>
      <c r="C199" s="98" t="s">
        <v>163</v>
      </c>
      <c r="D199" s="98"/>
      <c r="E199" s="98"/>
      <c r="F199" s="98"/>
      <c r="G199" s="98"/>
      <c r="H199" s="98"/>
    </row>
    <row r="200" spans="1:8" s="24" customFormat="1" ht="42.75" customHeight="1" x14ac:dyDescent="0.25">
      <c r="A200" s="23"/>
      <c r="B200" s="42"/>
      <c r="C200" s="99" t="s">
        <v>166</v>
      </c>
      <c r="D200" s="99"/>
      <c r="E200" s="99"/>
      <c r="F200" s="99"/>
      <c r="G200" s="99"/>
      <c r="H200" s="99"/>
    </row>
    <row r="201" spans="1:8" s="24" customFormat="1" ht="30" customHeight="1" x14ac:dyDescent="0.45">
      <c r="A201" s="100" t="s">
        <v>8</v>
      </c>
      <c r="B201" s="86"/>
      <c r="C201" s="86"/>
      <c r="D201" s="86"/>
      <c r="E201" s="86"/>
      <c r="F201" s="86"/>
      <c r="G201" s="86"/>
      <c r="H201" s="86"/>
    </row>
    <row r="202" spans="1:8" s="24" customFormat="1" ht="30" customHeight="1" x14ac:dyDescent="0.25">
      <c r="A202" s="96" t="s">
        <v>86</v>
      </c>
      <c r="B202" s="86"/>
      <c r="C202" s="86"/>
      <c r="D202" s="86"/>
      <c r="E202" s="86"/>
      <c r="F202" s="86"/>
      <c r="G202" s="86"/>
      <c r="H202" s="86"/>
    </row>
    <row r="203" spans="1:8" s="24" customFormat="1" ht="30" customHeight="1" x14ac:dyDescent="0.25">
      <c r="A203" s="101" t="s">
        <v>117</v>
      </c>
      <c r="B203" s="101"/>
      <c r="C203" s="101"/>
      <c r="D203" s="101"/>
      <c r="E203" s="101"/>
      <c r="F203" s="101"/>
      <c r="G203" s="101"/>
      <c r="H203" s="101"/>
    </row>
    <row r="204" spans="1:8" s="24" customFormat="1" ht="39.950000000000003" customHeight="1" x14ac:dyDescent="0.25">
      <c r="A204" s="87" t="s">
        <v>91</v>
      </c>
      <c r="B204" s="87"/>
      <c r="C204" s="87"/>
      <c r="D204" s="87"/>
      <c r="E204" s="87"/>
      <c r="F204" s="87"/>
      <c r="G204" s="87"/>
      <c r="H204" s="87"/>
    </row>
    <row r="205" spans="1:8" ht="31.5" customHeight="1" x14ac:dyDescent="0.25">
      <c r="A205" s="84" t="s">
        <v>9</v>
      </c>
      <c r="B205" s="97" t="s">
        <v>0</v>
      </c>
      <c r="C205" s="90" t="s">
        <v>4</v>
      </c>
      <c r="D205" s="46" t="s">
        <v>2</v>
      </c>
      <c r="E205" s="46" t="s">
        <v>6</v>
      </c>
      <c r="F205" s="97" t="s">
        <v>5</v>
      </c>
      <c r="G205" s="92" t="s">
        <v>3</v>
      </c>
      <c r="H205" s="94" t="s">
        <v>7</v>
      </c>
    </row>
    <row r="206" spans="1:8" ht="31.5" customHeight="1" x14ac:dyDescent="0.25">
      <c r="A206" s="85"/>
      <c r="B206" s="97"/>
      <c r="C206" s="91"/>
      <c r="D206" s="19" t="s">
        <v>1</v>
      </c>
      <c r="E206" s="19" t="s">
        <v>1</v>
      </c>
      <c r="F206" s="97"/>
      <c r="G206" s="93"/>
      <c r="H206" s="95"/>
    </row>
    <row r="207" spans="1:8" s="39" customFormat="1" ht="30" customHeight="1" x14ac:dyDescent="0.25">
      <c r="A207" s="48" t="s">
        <v>53</v>
      </c>
      <c r="B207" s="54" t="s">
        <v>54</v>
      </c>
      <c r="C207" s="63" t="s">
        <v>37</v>
      </c>
      <c r="D207" s="52">
        <v>2.04</v>
      </c>
      <c r="E207" s="52">
        <v>6.59</v>
      </c>
      <c r="F207" s="52">
        <v>4.4400000000000004</v>
      </c>
      <c r="G207" s="52">
        <v>84.573851999999988</v>
      </c>
      <c r="H207" s="58">
        <v>16.079999999999998</v>
      </c>
    </row>
    <row r="208" spans="1:8" s="39" customFormat="1" ht="30" customHeight="1" x14ac:dyDescent="0.25">
      <c r="A208" s="48" t="s">
        <v>52</v>
      </c>
      <c r="B208" s="54" t="s">
        <v>22</v>
      </c>
      <c r="C208" s="63" t="s">
        <v>32</v>
      </c>
      <c r="D208" s="52">
        <v>1.76</v>
      </c>
      <c r="E208" s="52">
        <v>3.25</v>
      </c>
      <c r="F208" s="52">
        <v>11.3</v>
      </c>
      <c r="G208" s="52">
        <v>79.608843807692352</v>
      </c>
      <c r="H208" s="58">
        <v>10.050000000000001</v>
      </c>
    </row>
    <row r="209" spans="1:8" s="39" customFormat="1" ht="30" customHeight="1" x14ac:dyDescent="0.25">
      <c r="A209" s="48" t="s">
        <v>55</v>
      </c>
      <c r="B209" s="54" t="s">
        <v>155</v>
      </c>
      <c r="C209" s="63" t="s">
        <v>104</v>
      </c>
      <c r="D209" s="52">
        <v>12.4</v>
      </c>
      <c r="E209" s="52">
        <v>10.98</v>
      </c>
      <c r="F209" s="52">
        <v>16.05</v>
      </c>
      <c r="G209" s="52">
        <v>175.81928713746132</v>
      </c>
      <c r="H209" s="58">
        <v>43.73</v>
      </c>
    </row>
    <row r="210" spans="1:8" s="39" customFormat="1" ht="30" customHeight="1" x14ac:dyDescent="0.25">
      <c r="A210" s="48" t="s">
        <v>29</v>
      </c>
      <c r="B210" s="54" t="s">
        <v>118</v>
      </c>
      <c r="C210" s="63" t="s">
        <v>97</v>
      </c>
      <c r="D210" s="52">
        <v>5.16</v>
      </c>
      <c r="E210" s="52">
        <v>6</v>
      </c>
      <c r="F210" s="52">
        <v>31.46</v>
      </c>
      <c r="G210" s="52">
        <v>200.05611074999996</v>
      </c>
      <c r="H210" s="58">
        <v>11.4</v>
      </c>
    </row>
    <row r="211" spans="1:8" s="39" customFormat="1" ht="30" customHeight="1" x14ac:dyDescent="0.25">
      <c r="A211" s="48" t="s">
        <v>43</v>
      </c>
      <c r="B211" s="54" t="s">
        <v>18</v>
      </c>
      <c r="C211" s="63" t="s">
        <v>32</v>
      </c>
      <c r="D211" s="52">
        <v>0.24</v>
      </c>
      <c r="E211" s="52">
        <v>0.04</v>
      </c>
      <c r="F211" s="52">
        <v>13.77</v>
      </c>
      <c r="G211" s="52">
        <v>54.269039999999997</v>
      </c>
      <c r="H211" s="58">
        <v>5.07</v>
      </c>
    </row>
    <row r="212" spans="1:8" s="38" customFormat="1" ht="30" customHeight="1" x14ac:dyDescent="0.25">
      <c r="A212" s="50" t="s">
        <v>19</v>
      </c>
      <c r="B212" s="51" t="s">
        <v>13</v>
      </c>
      <c r="C212" s="67" t="s">
        <v>108</v>
      </c>
      <c r="D212" s="53">
        <v>3.57</v>
      </c>
      <c r="E212" s="53">
        <v>0.35</v>
      </c>
      <c r="F212" s="53">
        <v>23.57</v>
      </c>
      <c r="G212" s="53">
        <v>111.95904999999998</v>
      </c>
      <c r="H212" s="59">
        <v>3.67</v>
      </c>
    </row>
    <row r="213" spans="1:8" s="45" customFormat="1" ht="27" customHeight="1" thickBot="1" x14ac:dyDescent="0.25">
      <c r="A213" s="43"/>
      <c r="B213" s="43" t="s">
        <v>72</v>
      </c>
      <c r="C213" s="73">
        <f>C209+C210+C211+C212+C207+C208</f>
        <v>750</v>
      </c>
      <c r="D213" s="44">
        <f>SUM(D207:D212)</f>
        <v>25.169999999999998</v>
      </c>
      <c r="E213" s="44">
        <f t="shared" ref="E213:G213" si="34">SUM(E207:E212)</f>
        <v>27.21</v>
      </c>
      <c r="F213" s="44">
        <f t="shared" si="34"/>
        <v>100.59</v>
      </c>
      <c r="G213" s="44">
        <f t="shared" si="34"/>
        <v>706.28618369515357</v>
      </c>
      <c r="H213" s="44">
        <f>SUM(H207:H212)</f>
        <v>90.000000000000014</v>
      </c>
    </row>
    <row r="214" spans="1:8" s="4" customFormat="1" ht="27" customHeight="1" thickBot="1" x14ac:dyDescent="0.35">
      <c r="A214" s="80" t="s">
        <v>87</v>
      </c>
      <c r="B214" s="81"/>
      <c r="C214" s="81"/>
      <c r="D214" s="81"/>
      <c r="E214" s="81"/>
      <c r="F214" s="81"/>
      <c r="G214" s="82"/>
      <c r="H214" s="56"/>
    </row>
    <row r="215" spans="1:8" s="4" customFormat="1" ht="27" customHeight="1" x14ac:dyDescent="0.3">
      <c r="A215" s="75"/>
      <c r="B215" s="75"/>
      <c r="C215" s="75"/>
      <c r="D215" s="75"/>
      <c r="E215" s="75"/>
      <c r="F215" s="75"/>
      <c r="G215" s="75"/>
      <c r="H215" s="56"/>
    </row>
    <row r="216" spans="1:8" s="4" customFormat="1" ht="27" customHeight="1" x14ac:dyDescent="0.25">
      <c r="A216" s="83" t="s">
        <v>92</v>
      </c>
      <c r="B216" s="83"/>
      <c r="C216" s="83"/>
      <c r="D216" s="83"/>
      <c r="E216" s="83"/>
      <c r="F216" s="83"/>
      <c r="G216" s="83"/>
      <c r="H216" s="83"/>
    </row>
    <row r="217" spans="1:8" s="4" customFormat="1" ht="27" customHeight="1" x14ac:dyDescent="0.25">
      <c r="A217" s="84" t="s">
        <v>9</v>
      </c>
      <c r="B217" s="97" t="s">
        <v>0</v>
      </c>
      <c r="C217" s="90" t="s">
        <v>4</v>
      </c>
      <c r="D217" s="74" t="s">
        <v>2</v>
      </c>
      <c r="E217" s="74" t="s">
        <v>6</v>
      </c>
      <c r="F217" s="97" t="s">
        <v>5</v>
      </c>
      <c r="G217" s="92" t="s">
        <v>3</v>
      </c>
      <c r="H217" s="94" t="s">
        <v>7</v>
      </c>
    </row>
    <row r="218" spans="1:8" s="4" customFormat="1" ht="27" customHeight="1" x14ac:dyDescent="0.25">
      <c r="A218" s="85"/>
      <c r="B218" s="97"/>
      <c r="C218" s="91"/>
      <c r="D218" s="74" t="s">
        <v>1</v>
      </c>
      <c r="E218" s="74" t="s">
        <v>1</v>
      </c>
      <c r="F218" s="97"/>
      <c r="G218" s="93"/>
      <c r="H218" s="95"/>
    </row>
    <row r="219" spans="1:8" s="4" customFormat="1" ht="27" customHeight="1" x14ac:dyDescent="0.25">
      <c r="A219" s="48" t="s">
        <v>52</v>
      </c>
      <c r="B219" s="54" t="s">
        <v>22</v>
      </c>
      <c r="C219" s="63" t="s">
        <v>32</v>
      </c>
      <c r="D219" s="52">
        <v>1.76</v>
      </c>
      <c r="E219" s="52">
        <v>3.25</v>
      </c>
      <c r="F219" s="52">
        <v>11.3</v>
      </c>
      <c r="G219" s="52">
        <v>79.608843807692352</v>
      </c>
      <c r="H219" s="58">
        <v>10.050000000000001</v>
      </c>
    </row>
    <row r="220" spans="1:8" s="4" customFormat="1" ht="27" customHeight="1" x14ac:dyDescent="0.25">
      <c r="A220" s="48" t="s">
        <v>55</v>
      </c>
      <c r="B220" s="54" t="s">
        <v>155</v>
      </c>
      <c r="C220" s="49" t="s">
        <v>96</v>
      </c>
      <c r="D220" s="52">
        <v>11.022222222222222</v>
      </c>
      <c r="E220" s="52">
        <v>9.7600000000000016</v>
      </c>
      <c r="F220" s="52">
        <v>14.266666666666667</v>
      </c>
      <c r="G220" s="52">
        <v>156.28381078885451</v>
      </c>
      <c r="H220" s="58">
        <v>38.909999999999997</v>
      </c>
    </row>
    <row r="221" spans="1:8" s="4" customFormat="1" ht="27" customHeight="1" x14ac:dyDescent="0.25">
      <c r="A221" s="69" t="s">
        <v>29</v>
      </c>
      <c r="B221" s="70" t="s">
        <v>118</v>
      </c>
      <c r="C221" s="71" t="s">
        <v>34</v>
      </c>
      <c r="D221" s="72">
        <v>6.19</v>
      </c>
      <c r="E221" s="72">
        <v>7.2</v>
      </c>
      <c r="F221" s="72">
        <v>37.76</v>
      </c>
      <c r="G221" s="72">
        <v>240.0673329</v>
      </c>
      <c r="H221" s="58">
        <v>13.68</v>
      </c>
    </row>
    <row r="222" spans="1:8" s="4" customFormat="1" ht="27" customHeight="1" x14ac:dyDescent="0.25">
      <c r="A222" s="48" t="s">
        <v>43</v>
      </c>
      <c r="B222" s="54" t="s">
        <v>18</v>
      </c>
      <c r="C222" s="63" t="s">
        <v>32</v>
      </c>
      <c r="D222" s="52">
        <v>0.24</v>
      </c>
      <c r="E222" s="52">
        <v>0.04</v>
      </c>
      <c r="F222" s="52">
        <v>13.77</v>
      </c>
      <c r="G222" s="52">
        <v>54.269039999999997</v>
      </c>
      <c r="H222" s="58">
        <v>5.07</v>
      </c>
    </row>
    <row r="223" spans="1:8" s="4" customFormat="1" ht="27" customHeight="1" x14ac:dyDescent="0.25">
      <c r="A223" s="50" t="s">
        <v>19</v>
      </c>
      <c r="B223" s="51" t="s">
        <v>13</v>
      </c>
      <c r="C223" s="76" t="s">
        <v>154</v>
      </c>
      <c r="D223" s="53">
        <v>4.1399999999999997</v>
      </c>
      <c r="E223" s="53">
        <v>0.41</v>
      </c>
      <c r="F223" s="53">
        <v>27.34</v>
      </c>
      <c r="G223" s="53">
        <v>129.87249799999998</v>
      </c>
      <c r="H223" s="59">
        <v>4.29</v>
      </c>
    </row>
    <row r="224" spans="1:8" s="4" customFormat="1" ht="27" customHeight="1" thickBot="1" x14ac:dyDescent="0.3">
      <c r="A224" s="27"/>
      <c r="B224" s="43" t="s">
        <v>72</v>
      </c>
      <c r="C224" s="73">
        <f>C219+C220+C221+C222+C223</f>
        <v>718</v>
      </c>
      <c r="D224" s="44">
        <f>D219+D220+D221+D222+D223</f>
        <v>23.35222222222222</v>
      </c>
      <c r="E224" s="44">
        <f>E219+E220+E221+E222+E223</f>
        <v>20.66</v>
      </c>
      <c r="F224" s="44">
        <f t="shared" ref="F224" si="35">F219+F220+F221+F222+F223</f>
        <v>104.43666666666667</v>
      </c>
      <c r="G224" s="44">
        <f t="shared" ref="G224" si="36">G219+G220+G221+G222+G223</f>
        <v>660.10152549654686</v>
      </c>
      <c r="H224" s="44">
        <f>H219+H220+H221+H222+H223</f>
        <v>72</v>
      </c>
    </row>
    <row r="225" spans="1:8" s="4" customFormat="1" ht="27" customHeight="1" thickBot="1" x14ac:dyDescent="0.35">
      <c r="A225" s="80" t="s">
        <v>88</v>
      </c>
      <c r="B225" s="81"/>
      <c r="C225" s="81"/>
      <c r="D225" s="81"/>
      <c r="E225" s="81"/>
      <c r="F225" s="81"/>
      <c r="G225" s="82"/>
      <c r="H225" s="56"/>
    </row>
    <row r="226" spans="1:8" s="4" customFormat="1" ht="27" customHeight="1" x14ac:dyDescent="0.3">
      <c r="A226" s="75"/>
      <c r="B226" s="75"/>
      <c r="C226" s="75"/>
      <c r="D226" s="75"/>
      <c r="E226" s="75"/>
      <c r="F226" s="75"/>
      <c r="G226" s="75"/>
      <c r="H226" s="56"/>
    </row>
    <row r="227" spans="1:8" s="4" customFormat="1" ht="27" customHeight="1" x14ac:dyDescent="0.25">
      <c r="A227" s="83" t="s">
        <v>90</v>
      </c>
      <c r="B227" s="83"/>
      <c r="C227" s="83"/>
      <c r="D227" s="83"/>
      <c r="E227" s="83"/>
      <c r="F227" s="83"/>
      <c r="G227" s="83"/>
      <c r="H227" s="83"/>
    </row>
    <row r="228" spans="1:8" s="4" customFormat="1" ht="27" customHeight="1" x14ac:dyDescent="0.25">
      <c r="A228" s="84" t="s">
        <v>9</v>
      </c>
      <c r="B228" s="97" t="s">
        <v>0</v>
      </c>
      <c r="C228" s="90" t="s">
        <v>4</v>
      </c>
      <c r="D228" s="74" t="s">
        <v>2</v>
      </c>
      <c r="E228" s="74" t="s">
        <v>6</v>
      </c>
      <c r="F228" s="97" t="s">
        <v>5</v>
      </c>
      <c r="G228" s="92" t="s">
        <v>3</v>
      </c>
      <c r="H228" s="94" t="s">
        <v>7</v>
      </c>
    </row>
    <row r="229" spans="1:8" s="4" customFormat="1" ht="27" customHeight="1" x14ac:dyDescent="0.25">
      <c r="A229" s="85"/>
      <c r="B229" s="97"/>
      <c r="C229" s="91"/>
      <c r="D229" s="74" t="s">
        <v>1</v>
      </c>
      <c r="E229" s="74" t="s">
        <v>1</v>
      </c>
      <c r="F229" s="97"/>
      <c r="G229" s="93"/>
      <c r="H229" s="95"/>
    </row>
    <row r="230" spans="1:8" s="4" customFormat="1" ht="27" customHeight="1" x14ac:dyDescent="0.25">
      <c r="A230" s="48" t="s">
        <v>19</v>
      </c>
      <c r="B230" s="54" t="s">
        <v>162</v>
      </c>
      <c r="C230" s="63">
        <v>75</v>
      </c>
      <c r="D230" s="52">
        <v>6.04</v>
      </c>
      <c r="E230" s="52">
        <v>4.67</v>
      </c>
      <c r="F230" s="52">
        <v>42.24</v>
      </c>
      <c r="G230" s="52">
        <v>233.49</v>
      </c>
      <c r="H230" s="58">
        <v>12.17</v>
      </c>
    </row>
    <row r="231" spans="1:8" s="4" customFormat="1" ht="27" customHeight="1" x14ac:dyDescent="0.25">
      <c r="A231" s="50" t="s">
        <v>59</v>
      </c>
      <c r="B231" s="51" t="s">
        <v>14</v>
      </c>
      <c r="C231" s="76" t="s">
        <v>32</v>
      </c>
      <c r="D231" s="53">
        <v>0.24</v>
      </c>
      <c r="E231" s="53">
        <v>0.05</v>
      </c>
      <c r="F231" s="53">
        <v>14.07</v>
      </c>
      <c r="G231" s="53">
        <v>55.606942799999999</v>
      </c>
      <c r="H231" s="59">
        <v>4.75</v>
      </c>
    </row>
    <row r="232" spans="1:8" s="4" customFormat="1" ht="27" customHeight="1" thickBot="1" x14ac:dyDescent="0.3">
      <c r="A232" s="27"/>
      <c r="B232" s="43" t="s">
        <v>72</v>
      </c>
      <c r="C232" s="73">
        <f>C230+C231</f>
        <v>275</v>
      </c>
      <c r="D232" s="44">
        <f>D230+D231</f>
        <v>6.28</v>
      </c>
      <c r="E232" s="44">
        <f t="shared" ref="E232" si="37">E230+E231</f>
        <v>4.72</v>
      </c>
      <c r="F232" s="44">
        <f t="shared" ref="F232" si="38">F230+F231</f>
        <v>56.31</v>
      </c>
      <c r="G232" s="44">
        <f t="shared" ref="G232" si="39">G230+G231</f>
        <v>289.09694280000002</v>
      </c>
      <c r="H232" s="44">
        <f t="shared" ref="H232" si="40">H230+H231</f>
        <v>16.920000000000002</v>
      </c>
    </row>
    <row r="233" spans="1:8" s="4" customFormat="1" ht="27" customHeight="1" thickBot="1" x14ac:dyDescent="0.35">
      <c r="A233" s="80" t="s">
        <v>89</v>
      </c>
      <c r="B233" s="81"/>
      <c r="C233" s="81"/>
      <c r="D233" s="81"/>
      <c r="E233" s="81"/>
      <c r="F233" s="81"/>
      <c r="G233" s="82"/>
      <c r="H233" s="44"/>
    </row>
    <row r="234" spans="1:8" ht="27" customHeight="1" x14ac:dyDescent="0.25">
      <c r="E234" s="24"/>
      <c r="F234" s="24"/>
      <c r="G234" s="24"/>
    </row>
    <row r="235" spans="1:8" s="12" customFormat="1" ht="27" customHeight="1" x14ac:dyDescent="0.25">
      <c r="A235" s="86" t="s">
        <v>26</v>
      </c>
      <c r="B235" s="86"/>
      <c r="C235" s="9"/>
      <c r="D235" s="86" t="s">
        <v>11</v>
      </c>
      <c r="E235" s="86"/>
      <c r="F235" s="86"/>
      <c r="G235" s="86"/>
      <c r="H235" s="86"/>
    </row>
    <row r="236" spans="1:8" ht="27" customHeight="1" x14ac:dyDescent="0.25">
      <c r="A236" s="86" t="s">
        <v>12</v>
      </c>
      <c r="B236" s="86"/>
      <c r="D236" s="86" t="s">
        <v>11</v>
      </c>
      <c r="E236" s="86"/>
      <c r="F236" s="86"/>
      <c r="G236" s="86"/>
      <c r="H236" s="86"/>
    </row>
    <row r="237" spans="1:8" s="24" customFormat="1" ht="30" customHeight="1" x14ac:dyDescent="0.25">
      <c r="A237" s="35"/>
      <c r="B237" s="35"/>
      <c r="C237" s="28"/>
      <c r="D237" s="35"/>
      <c r="E237" s="35"/>
      <c r="F237" s="35"/>
      <c r="G237" s="35"/>
      <c r="H237" s="60"/>
    </row>
    <row r="238" spans="1:8" s="13" customFormat="1" ht="30" customHeight="1" x14ac:dyDescent="0.25">
      <c r="A238" s="15"/>
      <c r="B238" s="15"/>
      <c r="C238" s="24"/>
      <c r="D238" s="24"/>
      <c r="E238" s="98" t="s">
        <v>16</v>
      </c>
      <c r="F238" s="98"/>
      <c r="G238" s="98"/>
      <c r="H238" s="98"/>
    </row>
    <row r="239" spans="1:8" s="24" customFormat="1" ht="30" customHeight="1" x14ac:dyDescent="0.25">
      <c r="A239" s="11"/>
      <c r="B239" s="11"/>
      <c r="C239" s="98" t="s">
        <v>165</v>
      </c>
      <c r="D239" s="98"/>
      <c r="E239" s="98"/>
      <c r="F239" s="98"/>
      <c r="G239" s="98"/>
      <c r="H239" s="98"/>
    </row>
    <row r="240" spans="1:8" ht="37.5" customHeight="1" x14ac:dyDescent="0.25">
      <c r="A240" s="23"/>
      <c r="B240" s="42"/>
      <c r="C240" s="99" t="s">
        <v>166</v>
      </c>
      <c r="D240" s="99"/>
      <c r="E240" s="99"/>
      <c r="F240" s="99"/>
      <c r="G240" s="99"/>
      <c r="H240" s="99"/>
    </row>
    <row r="241" spans="1:8" s="8" customFormat="1" ht="30" customHeight="1" x14ac:dyDescent="0.45">
      <c r="A241" s="100" t="s">
        <v>8</v>
      </c>
      <c r="B241" s="86"/>
      <c r="C241" s="86"/>
      <c r="D241" s="86"/>
      <c r="E241" s="86"/>
      <c r="F241" s="86"/>
      <c r="G241" s="86"/>
      <c r="H241" s="86"/>
    </row>
    <row r="242" spans="1:8" ht="30" customHeight="1" x14ac:dyDescent="0.25">
      <c r="A242" s="96" t="s">
        <v>86</v>
      </c>
      <c r="B242" s="86"/>
      <c r="C242" s="86"/>
      <c r="D242" s="86"/>
      <c r="E242" s="86"/>
      <c r="F242" s="86"/>
      <c r="G242" s="86"/>
      <c r="H242" s="86"/>
    </row>
    <row r="243" spans="1:8" s="4" customFormat="1" ht="30" customHeight="1" x14ac:dyDescent="0.25">
      <c r="A243" s="86" t="s">
        <v>119</v>
      </c>
      <c r="B243" s="86"/>
      <c r="C243" s="86"/>
      <c r="D243" s="86"/>
      <c r="E243" s="86"/>
      <c r="F243" s="86"/>
      <c r="G243" s="86"/>
      <c r="H243" s="86"/>
    </row>
    <row r="244" spans="1:8" s="24" customFormat="1" ht="39.950000000000003" customHeight="1" x14ac:dyDescent="0.25">
      <c r="A244" s="87" t="s">
        <v>91</v>
      </c>
      <c r="B244" s="87"/>
      <c r="C244" s="87"/>
      <c r="D244" s="87"/>
      <c r="E244" s="87"/>
      <c r="F244" s="87"/>
      <c r="G244" s="87"/>
      <c r="H244" s="87"/>
    </row>
    <row r="245" spans="1:8" ht="32.25" customHeight="1" x14ac:dyDescent="0.25">
      <c r="A245" s="84" t="s">
        <v>9</v>
      </c>
      <c r="B245" s="97" t="s">
        <v>0</v>
      </c>
      <c r="C245" s="90" t="s">
        <v>4</v>
      </c>
      <c r="D245" s="46" t="s">
        <v>2</v>
      </c>
      <c r="E245" s="46" t="s">
        <v>6</v>
      </c>
      <c r="F245" s="97" t="s">
        <v>5</v>
      </c>
      <c r="G245" s="92" t="s">
        <v>3</v>
      </c>
      <c r="H245" s="94" t="s">
        <v>7</v>
      </c>
    </row>
    <row r="246" spans="1:8" ht="24.95" customHeight="1" x14ac:dyDescent="0.25">
      <c r="A246" s="85"/>
      <c r="B246" s="97"/>
      <c r="C246" s="91"/>
      <c r="D246" s="20" t="s">
        <v>1</v>
      </c>
      <c r="E246" s="20" t="s">
        <v>1</v>
      </c>
      <c r="F246" s="97"/>
      <c r="G246" s="93"/>
      <c r="H246" s="103"/>
    </row>
    <row r="247" spans="1:8" s="24" customFormat="1" ht="30" customHeight="1" x14ac:dyDescent="0.25">
      <c r="A247" s="48" t="s">
        <v>56</v>
      </c>
      <c r="B247" s="54" t="s">
        <v>57</v>
      </c>
      <c r="C247" s="63" t="s">
        <v>157</v>
      </c>
      <c r="D247" s="52">
        <v>1.62</v>
      </c>
      <c r="E247" s="52">
        <v>4.87</v>
      </c>
      <c r="F247" s="52">
        <v>8.3699999999999992</v>
      </c>
      <c r="G247" s="52">
        <v>81.50049423076922</v>
      </c>
      <c r="H247" s="58">
        <v>9.41</v>
      </c>
    </row>
    <row r="248" spans="1:8" s="39" customFormat="1" ht="30" customHeight="1" x14ac:dyDescent="0.25">
      <c r="A248" s="48" t="s">
        <v>58</v>
      </c>
      <c r="B248" s="54" t="s">
        <v>120</v>
      </c>
      <c r="C248" s="63" t="s">
        <v>104</v>
      </c>
      <c r="D248" s="52">
        <v>15.43</v>
      </c>
      <c r="E248" s="52">
        <v>9.66</v>
      </c>
      <c r="F248" s="52">
        <v>6.62</v>
      </c>
      <c r="G248" s="52">
        <v>133.4</v>
      </c>
      <c r="H248" s="58">
        <v>55.02</v>
      </c>
    </row>
    <row r="249" spans="1:8" s="39" customFormat="1" ht="30" customHeight="1" x14ac:dyDescent="0.25">
      <c r="A249" s="48" t="s">
        <v>142</v>
      </c>
      <c r="B249" s="54" t="s">
        <v>143</v>
      </c>
      <c r="C249" s="63" t="s">
        <v>144</v>
      </c>
      <c r="D249" s="52">
        <v>4.6500000000000004</v>
      </c>
      <c r="E249" s="52">
        <v>7.92</v>
      </c>
      <c r="F249" s="52">
        <v>49.37</v>
      </c>
      <c r="G249" s="52">
        <v>288.12192758999993</v>
      </c>
      <c r="H249" s="58">
        <v>19.68</v>
      </c>
    </row>
    <row r="250" spans="1:8" s="39" customFormat="1" ht="30" customHeight="1" x14ac:dyDescent="0.25">
      <c r="A250" s="48" t="s">
        <v>75</v>
      </c>
      <c r="B250" s="54" t="s">
        <v>76</v>
      </c>
      <c r="C250" s="63" t="s">
        <v>32</v>
      </c>
      <c r="D250" s="52">
        <v>0.18</v>
      </c>
      <c r="E250" s="52">
        <v>0.04</v>
      </c>
      <c r="F250" s="52">
        <v>9.2100000000000009</v>
      </c>
      <c r="G250" s="52">
        <v>35.881222799999996</v>
      </c>
      <c r="H250" s="58">
        <v>1.85</v>
      </c>
    </row>
    <row r="251" spans="1:8" s="39" customFormat="1" ht="30" customHeight="1" x14ac:dyDescent="0.25">
      <c r="A251" s="50" t="s">
        <v>19</v>
      </c>
      <c r="B251" s="51" t="s">
        <v>13</v>
      </c>
      <c r="C251" s="67" t="s">
        <v>110</v>
      </c>
      <c r="D251" s="53">
        <v>3.93</v>
      </c>
      <c r="E251" s="53">
        <v>0.39</v>
      </c>
      <c r="F251" s="53">
        <v>25.93</v>
      </c>
      <c r="G251" s="53">
        <v>123.15495499999997</v>
      </c>
      <c r="H251" s="59">
        <v>4.04</v>
      </c>
    </row>
    <row r="252" spans="1:8" s="43" customFormat="1" ht="27" customHeight="1" thickBot="1" x14ac:dyDescent="0.25">
      <c r="B252" s="43" t="s">
        <v>72</v>
      </c>
      <c r="C252" s="73">
        <v>742</v>
      </c>
      <c r="D252" s="44">
        <f>D248+D249+D250+D251+D247</f>
        <v>25.81</v>
      </c>
      <c r="E252" s="44">
        <f t="shared" ref="E252:H252" si="41">E248+E249+E250+E251+E247</f>
        <v>22.88</v>
      </c>
      <c r="F252" s="44">
        <f t="shared" si="41"/>
        <v>99.5</v>
      </c>
      <c r="G252" s="44">
        <f t="shared" si="41"/>
        <v>662.05859962076897</v>
      </c>
      <c r="H252" s="44">
        <f t="shared" si="41"/>
        <v>90</v>
      </c>
    </row>
    <row r="253" spans="1:8" s="4" customFormat="1" ht="27" customHeight="1" thickBot="1" x14ac:dyDescent="0.35">
      <c r="A253" s="80" t="s">
        <v>87</v>
      </c>
      <c r="B253" s="81"/>
      <c r="C253" s="81"/>
      <c r="D253" s="81"/>
      <c r="E253" s="81"/>
      <c r="F253" s="81"/>
      <c r="G253" s="82"/>
      <c r="H253" s="56"/>
    </row>
    <row r="254" spans="1:8" s="4" customFormat="1" ht="27" customHeight="1" x14ac:dyDescent="0.3">
      <c r="A254" s="75"/>
      <c r="B254" s="75"/>
      <c r="C254" s="75"/>
      <c r="D254" s="75"/>
      <c r="E254" s="75"/>
      <c r="F254" s="75"/>
      <c r="G254" s="75"/>
      <c r="H254" s="56"/>
    </row>
    <row r="255" spans="1:8" s="4" customFormat="1" ht="27" customHeight="1" x14ac:dyDescent="0.25">
      <c r="A255" s="83" t="s">
        <v>92</v>
      </c>
      <c r="B255" s="83"/>
      <c r="C255" s="83"/>
      <c r="D255" s="83"/>
      <c r="E255" s="83"/>
      <c r="F255" s="83"/>
      <c r="G255" s="83"/>
      <c r="H255" s="83"/>
    </row>
    <row r="256" spans="1:8" s="4" customFormat="1" ht="27" customHeight="1" x14ac:dyDescent="0.25">
      <c r="A256" s="84" t="s">
        <v>9</v>
      </c>
      <c r="B256" s="97" t="s">
        <v>0</v>
      </c>
      <c r="C256" s="90" t="s">
        <v>4</v>
      </c>
      <c r="D256" s="74" t="s">
        <v>2</v>
      </c>
      <c r="E256" s="74" t="s">
        <v>6</v>
      </c>
      <c r="F256" s="97" t="s">
        <v>5</v>
      </c>
      <c r="G256" s="92" t="s">
        <v>3</v>
      </c>
      <c r="H256" s="94" t="s">
        <v>7</v>
      </c>
    </row>
    <row r="257" spans="1:8" s="4" customFormat="1" ht="27" customHeight="1" x14ac:dyDescent="0.25">
      <c r="A257" s="85"/>
      <c r="B257" s="97"/>
      <c r="C257" s="91"/>
      <c r="D257" s="74" t="s">
        <v>1</v>
      </c>
      <c r="E257" s="74" t="s">
        <v>1</v>
      </c>
      <c r="F257" s="97"/>
      <c r="G257" s="93"/>
      <c r="H257" s="95"/>
    </row>
    <row r="258" spans="1:8" s="4" customFormat="1" ht="27" customHeight="1" x14ac:dyDescent="0.25">
      <c r="A258" s="48" t="s">
        <v>56</v>
      </c>
      <c r="B258" s="54" t="s">
        <v>57</v>
      </c>
      <c r="C258" s="63" t="s">
        <v>80</v>
      </c>
      <c r="D258" s="52">
        <v>1.55</v>
      </c>
      <c r="E258" s="52">
        <v>4.4000000000000004</v>
      </c>
      <c r="F258" s="52">
        <v>8.2899999999999991</v>
      </c>
      <c r="G258" s="52">
        <v>76.601646538461509</v>
      </c>
      <c r="H258" s="58">
        <v>8.58</v>
      </c>
    </row>
    <row r="259" spans="1:8" s="4" customFormat="1" ht="27" customHeight="1" x14ac:dyDescent="0.25">
      <c r="A259" s="48" t="s">
        <v>58</v>
      </c>
      <c r="B259" s="54" t="s">
        <v>120</v>
      </c>
      <c r="C259" s="49" t="s">
        <v>109</v>
      </c>
      <c r="D259" s="52">
        <v>12.00111111111111</v>
      </c>
      <c r="E259" s="52">
        <v>7.5133333333333336</v>
      </c>
      <c r="F259" s="52">
        <v>5.1488888888888891</v>
      </c>
      <c r="G259" s="52">
        <v>103.75555555555556</v>
      </c>
      <c r="H259" s="58">
        <v>42.77</v>
      </c>
    </row>
    <row r="260" spans="1:8" s="4" customFormat="1" ht="27" customHeight="1" x14ac:dyDescent="0.25">
      <c r="A260" s="69" t="s">
        <v>142</v>
      </c>
      <c r="B260" s="70" t="s">
        <v>143</v>
      </c>
      <c r="C260" s="71" t="s">
        <v>97</v>
      </c>
      <c r="D260" s="72">
        <v>3.67</v>
      </c>
      <c r="E260" s="72">
        <v>6.25</v>
      </c>
      <c r="F260" s="72">
        <v>38.979999999999997</v>
      </c>
      <c r="G260" s="72">
        <v>227.46467967631577</v>
      </c>
      <c r="H260" s="58">
        <v>15.54</v>
      </c>
    </row>
    <row r="261" spans="1:8" s="4" customFormat="1" ht="27" customHeight="1" x14ac:dyDescent="0.25">
      <c r="A261" s="48" t="s">
        <v>75</v>
      </c>
      <c r="B261" s="54" t="s">
        <v>76</v>
      </c>
      <c r="C261" s="63" t="s">
        <v>32</v>
      </c>
      <c r="D261" s="52">
        <v>0.18</v>
      </c>
      <c r="E261" s="52">
        <v>0.04</v>
      </c>
      <c r="F261" s="52">
        <v>9.2100000000000009</v>
      </c>
      <c r="G261" s="52">
        <v>35.881222799999996</v>
      </c>
      <c r="H261" s="58">
        <v>1.85</v>
      </c>
    </row>
    <row r="262" spans="1:8" s="4" customFormat="1" ht="27" customHeight="1" x14ac:dyDescent="0.25">
      <c r="A262" s="50" t="s">
        <v>19</v>
      </c>
      <c r="B262" s="51" t="s">
        <v>10</v>
      </c>
      <c r="C262" s="76" t="s">
        <v>156</v>
      </c>
      <c r="D262" s="53">
        <v>3.04</v>
      </c>
      <c r="E262" s="53">
        <v>0.52</v>
      </c>
      <c r="F262" s="53">
        <v>18.59</v>
      </c>
      <c r="G262" s="53">
        <v>86.589762000000007</v>
      </c>
      <c r="H262" s="59">
        <v>3.26</v>
      </c>
    </row>
    <row r="263" spans="1:8" s="4" customFormat="1" ht="27" customHeight="1" thickBot="1" x14ac:dyDescent="0.3">
      <c r="A263" s="27"/>
      <c r="B263" s="43" t="s">
        <v>72</v>
      </c>
      <c r="C263" s="73">
        <v>674</v>
      </c>
      <c r="D263" s="44">
        <f>D258+D259+D260+D261+D262</f>
        <v>20.441111111111109</v>
      </c>
      <c r="E263" s="44">
        <f t="shared" ref="E263" si="42">E258+E259+E260+E261+E262</f>
        <v>18.723333333333333</v>
      </c>
      <c r="F263" s="44">
        <f t="shared" ref="F263" si="43">F258+F259+F260+F261+F262</f>
        <v>80.218888888888884</v>
      </c>
      <c r="G263" s="44">
        <f t="shared" ref="G263" si="44">G258+G259+G260+G261+G262</f>
        <v>530.29286657033276</v>
      </c>
      <c r="H263" s="44">
        <f>H258+H259+H260+H261+H262</f>
        <v>72</v>
      </c>
    </row>
    <row r="264" spans="1:8" s="4" customFormat="1" ht="27" customHeight="1" thickBot="1" x14ac:dyDescent="0.35">
      <c r="A264" s="80" t="s">
        <v>88</v>
      </c>
      <c r="B264" s="81"/>
      <c r="C264" s="81"/>
      <c r="D264" s="81"/>
      <c r="E264" s="81"/>
      <c r="F264" s="81"/>
      <c r="G264" s="82"/>
      <c r="H264" s="56"/>
    </row>
    <row r="265" spans="1:8" s="4" customFormat="1" ht="27" customHeight="1" x14ac:dyDescent="0.3">
      <c r="A265" s="75"/>
      <c r="B265" s="75"/>
      <c r="C265" s="75"/>
      <c r="D265" s="75"/>
      <c r="E265" s="75"/>
      <c r="F265" s="75"/>
      <c r="G265" s="75"/>
      <c r="H265" s="56"/>
    </row>
    <row r="266" spans="1:8" s="4" customFormat="1" ht="27" customHeight="1" x14ac:dyDescent="0.25">
      <c r="A266" s="83" t="s">
        <v>90</v>
      </c>
      <c r="B266" s="83"/>
      <c r="C266" s="83"/>
      <c r="D266" s="83"/>
      <c r="E266" s="83"/>
      <c r="F266" s="83"/>
      <c r="G266" s="83"/>
      <c r="H266" s="83"/>
    </row>
    <row r="267" spans="1:8" s="4" customFormat="1" ht="27" customHeight="1" x14ac:dyDescent="0.25">
      <c r="A267" s="84" t="s">
        <v>9</v>
      </c>
      <c r="B267" s="97" t="s">
        <v>0</v>
      </c>
      <c r="C267" s="90" t="s">
        <v>4</v>
      </c>
      <c r="D267" s="74" t="s">
        <v>2</v>
      </c>
      <c r="E267" s="74" t="s">
        <v>6</v>
      </c>
      <c r="F267" s="97" t="s">
        <v>5</v>
      </c>
      <c r="G267" s="92" t="s">
        <v>3</v>
      </c>
      <c r="H267" s="94" t="s">
        <v>7</v>
      </c>
    </row>
    <row r="268" spans="1:8" s="4" customFormat="1" ht="27" customHeight="1" x14ac:dyDescent="0.25">
      <c r="A268" s="85"/>
      <c r="B268" s="97"/>
      <c r="C268" s="91"/>
      <c r="D268" s="74" t="s">
        <v>1</v>
      </c>
      <c r="E268" s="74" t="s">
        <v>1</v>
      </c>
      <c r="F268" s="97"/>
      <c r="G268" s="93"/>
      <c r="H268" s="95"/>
    </row>
    <row r="269" spans="1:8" s="4" customFormat="1" ht="27" customHeight="1" x14ac:dyDescent="0.25">
      <c r="A269" s="48" t="s">
        <v>19</v>
      </c>
      <c r="B269" s="54" t="s">
        <v>162</v>
      </c>
      <c r="C269" s="63">
        <v>75</v>
      </c>
      <c r="D269" s="52">
        <v>6.04</v>
      </c>
      <c r="E269" s="52">
        <v>4.67</v>
      </c>
      <c r="F269" s="52">
        <v>42.24</v>
      </c>
      <c r="G269" s="52">
        <v>233.49</v>
      </c>
      <c r="H269" s="58">
        <v>12.17</v>
      </c>
    </row>
    <row r="270" spans="1:8" s="4" customFormat="1" ht="27" customHeight="1" x14ac:dyDescent="0.25">
      <c r="A270" s="50" t="s">
        <v>59</v>
      </c>
      <c r="B270" s="51" t="s">
        <v>14</v>
      </c>
      <c r="C270" s="76" t="s">
        <v>32</v>
      </c>
      <c r="D270" s="53">
        <v>0.24</v>
      </c>
      <c r="E270" s="53">
        <v>0.05</v>
      </c>
      <c r="F270" s="53">
        <v>14.07</v>
      </c>
      <c r="G270" s="53">
        <v>55.606942799999999</v>
      </c>
      <c r="H270" s="59">
        <v>4.75</v>
      </c>
    </row>
    <row r="271" spans="1:8" s="4" customFormat="1" ht="27" customHeight="1" thickBot="1" x14ac:dyDescent="0.3">
      <c r="A271" s="27"/>
      <c r="B271" s="43" t="s">
        <v>72</v>
      </c>
      <c r="C271" s="73">
        <f>C269+C270</f>
        <v>275</v>
      </c>
      <c r="D271" s="44">
        <f>D269+D270</f>
        <v>6.28</v>
      </c>
      <c r="E271" s="44">
        <f t="shared" ref="E271" si="45">E269+E270</f>
        <v>4.72</v>
      </c>
      <c r="F271" s="44">
        <f t="shared" ref="F271" si="46">F269+F270</f>
        <v>56.31</v>
      </c>
      <c r="G271" s="44">
        <f t="shared" ref="G271" si="47">G269+G270</f>
        <v>289.09694280000002</v>
      </c>
      <c r="H271" s="44">
        <f t="shared" ref="H271" si="48">H269+H270</f>
        <v>16.920000000000002</v>
      </c>
    </row>
    <row r="272" spans="1:8" s="4" customFormat="1" ht="27" customHeight="1" thickBot="1" x14ac:dyDescent="0.35">
      <c r="A272" s="80" t="s">
        <v>89</v>
      </c>
      <c r="B272" s="81"/>
      <c r="C272" s="81"/>
      <c r="D272" s="81"/>
      <c r="E272" s="81"/>
      <c r="F272" s="81"/>
      <c r="G272" s="82"/>
      <c r="H272" s="44"/>
    </row>
    <row r="273" spans="1:16" s="4" customFormat="1" ht="27" customHeight="1" x14ac:dyDescent="0.25">
      <c r="A273" s="29"/>
      <c r="B273" s="29"/>
      <c r="C273" s="29"/>
      <c r="D273" s="29"/>
      <c r="E273" s="29"/>
      <c r="F273" s="29"/>
      <c r="G273" s="29"/>
      <c r="H273" s="56"/>
    </row>
    <row r="274" spans="1:16" s="8" customFormat="1" ht="27" customHeight="1" x14ac:dyDescent="0.25">
      <c r="A274" s="86" t="s">
        <v>26</v>
      </c>
      <c r="B274" s="86"/>
      <c r="C274" s="9"/>
      <c r="D274" s="86" t="s">
        <v>11</v>
      </c>
      <c r="E274" s="86"/>
      <c r="F274" s="86"/>
      <c r="G274" s="86"/>
      <c r="H274" s="86"/>
    </row>
    <row r="275" spans="1:16" s="8" customFormat="1" ht="27" customHeight="1" x14ac:dyDescent="0.25">
      <c r="A275" s="86" t="s">
        <v>12</v>
      </c>
      <c r="B275" s="86"/>
      <c r="C275" s="9"/>
      <c r="D275" s="86" t="s">
        <v>11</v>
      </c>
      <c r="E275" s="86"/>
      <c r="F275" s="86"/>
      <c r="G275" s="86"/>
      <c r="H275" s="86"/>
    </row>
    <row r="276" spans="1:16" ht="30" customHeight="1" x14ac:dyDescent="0.25">
      <c r="A276" s="14"/>
      <c r="B276" s="22"/>
      <c r="C276" s="22"/>
      <c r="D276" s="22"/>
      <c r="E276" s="22"/>
      <c r="F276" s="22"/>
      <c r="G276" s="22"/>
      <c r="H276" s="61"/>
    </row>
    <row r="277" spans="1:16" s="4" customFormat="1" ht="30" customHeight="1" x14ac:dyDescent="0.25">
      <c r="A277" s="15"/>
      <c r="B277" s="15"/>
      <c r="C277" s="24"/>
      <c r="D277" s="24"/>
      <c r="E277" s="98" t="s">
        <v>16</v>
      </c>
      <c r="F277" s="98"/>
      <c r="G277" s="98"/>
      <c r="H277" s="98"/>
    </row>
    <row r="278" spans="1:16" s="24" customFormat="1" ht="30" customHeight="1" x14ac:dyDescent="0.25">
      <c r="A278" s="11"/>
      <c r="B278" s="11"/>
      <c r="C278" s="98" t="s">
        <v>163</v>
      </c>
      <c r="D278" s="98"/>
      <c r="E278" s="98"/>
      <c r="F278" s="98"/>
      <c r="G278" s="98"/>
      <c r="H278" s="98"/>
    </row>
    <row r="279" spans="1:16" ht="32.25" customHeight="1" x14ac:dyDescent="0.25">
      <c r="A279" s="23"/>
      <c r="B279" s="23"/>
      <c r="C279" s="99" t="s">
        <v>166</v>
      </c>
      <c r="D279" s="99"/>
      <c r="E279" s="99"/>
      <c r="F279" s="99"/>
      <c r="G279" s="99"/>
      <c r="H279" s="99"/>
      <c r="I279" s="24"/>
      <c r="J279" s="24"/>
      <c r="K279" s="24"/>
      <c r="L279" s="24"/>
      <c r="M279" s="24"/>
      <c r="N279" s="24"/>
      <c r="O279" s="24"/>
    </row>
    <row r="280" spans="1:16" ht="30" customHeight="1" x14ac:dyDescent="0.45">
      <c r="A280" s="100" t="s">
        <v>8</v>
      </c>
      <c r="B280" s="100"/>
      <c r="C280" s="100"/>
      <c r="D280" s="100"/>
      <c r="E280" s="100"/>
      <c r="F280" s="100"/>
      <c r="G280" s="100"/>
      <c r="H280" s="100"/>
      <c r="K280" s="33"/>
      <c r="L280" s="33"/>
      <c r="M280" s="33"/>
      <c r="N280" s="33"/>
      <c r="O280" s="33"/>
      <c r="P280" s="33"/>
    </row>
    <row r="281" spans="1:16" ht="30" customHeight="1" x14ac:dyDescent="0.25">
      <c r="A281" s="96" t="s">
        <v>86</v>
      </c>
      <c r="B281" s="86"/>
      <c r="C281" s="86"/>
      <c r="D281" s="86"/>
      <c r="E281" s="86"/>
      <c r="F281" s="86"/>
      <c r="G281" s="86"/>
      <c r="H281" s="86"/>
      <c r="L281" s="24"/>
      <c r="M281" s="24"/>
      <c r="N281" s="24"/>
      <c r="O281" s="24"/>
      <c r="P281" s="24"/>
    </row>
    <row r="282" spans="1:16" ht="30" customHeight="1" x14ac:dyDescent="0.25">
      <c r="A282" s="26"/>
      <c r="B282" s="86" t="s">
        <v>121</v>
      </c>
      <c r="C282" s="86"/>
      <c r="D282" s="86"/>
      <c r="E282" s="86"/>
      <c r="F282" s="86"/>
      <c r="G282" s="86"/>
      <c r="H282" s="86"/>
      <c r="I282" s="24"/>
      <c r="J282" s="24"/>
      <c r="K282" s="24"/>
      <c r="L282" s="24"/>
      <c r="M282" s="24"/>
      <c r="N282" s="24"/>
    </row>
    <row r="283" spans="1:16" s="24" customFormat="1" ht="39.950000000000003" customHeight="1" x14ac:dyDescent="0.25">
      <c r="A283" s="87" t="s">
        <v>91</v>
      </c>
      <c r="B283" s="87"/>
      <c r="C283" s="87"/>
      <c r="D283" s="87"/>
      <c r="E283" s="87"/>
      <c r="F283" s="87"/>
      <c r="G283" s="87"/>
      <c r="H283" s="87"/>
    </row>
    <row r="284" spans="1:16" ht="30.75" customHeight="1" x14ac:dyDescent="0.25">
      <c r="A284" s="84" t="s">
        <v>9</v>
      </c>
      <c r="B284" s="102" t="s">
        <v>0</v>
      </c>
      <c r="C284" s="90" t="s">
        <v>4</v>
      </c>
      <c r="D284" s="46" t="s">
        <v>2</v>
      </c>
      <c r="E284" s="46" t="s">
        <v>6</v>
      </c>
      <c r="F284" s="97" t="s">
        <v>5</v>
      </c>
      <c r="G284" s="92" t="s">
        <v>3</v>
      </c>
      <c r="H284" s="94" t="s">
        <v>7</v>
      </c>
    </row>
    <row r="285" spans="1:16" ht="24.95" customHeight="1" x14ac:dyDescent="0.25">
      <c r="A285" s="85"/>
      <c r="B285" s="102"/>
      <c r="C285" s="91"/>
      <c r="D285" s="25" t="s">
        <v>1</v>
      </c>
      <c r="E285" s="25" t="s">
        <v>1</v>
      </c>
      <c r="F285" s="97"/>
      <c r="G285" s="93"/>
      <c r="H285" s="95"/>
    </row>
    <row r="286" spans="1:16" s="39" customFormat="1" ht="30" customHeight="1" x14ac:dyDescent="0.25">
      <c r="A286" s="48" t="s">
        <v>113</v>
      </c>
      <c r="B286" s="54" t="s">
        <v>114</v>
      </c>
      <c r="C286" s="63" t="s">
        <v>37</v>
      </c>
      <c r="D286" s="52">
        <v>0.89</v>
      </c>
      <c r="E286" s="52">
        <v>2.69</v>
      </c>
      <c r="F286" s="52">
        <v>5.52</v>
      </c>
      <c r="G286" s="52">
        <v>48.519570000000002</v>
      </c>
      <c r="H286" s="58">
        <v>5.5</v>
      </c>
    </row>
    <row r="287" spans="1:16" s="39" customFormat="1" ht="30" customHeight="1" x14ac:dyDescent="0.25">
      <c r="A287" s="48" t="s">
        <v>60</v>
      </c>
      <c r="B287" s="54" t="s">
        <v>77</v>
      </c>
      <c r="C287" s="63" t="s">
        <v>32</v>
      </c>
      <c r="D287" s="52">
        <v>2.38</v>
      </c>
      <c r="E287" s="52">
        <v>7.43</v>
      </c>
      <c r="F287" s="52">
        <v>23.96</v>
      </c>
      <c r="G287" s="52">
        <v>166.73695999999998</v>
      </c>
      <c r="H287" s="58">
        <v>6.83</v>
      </c>
    </row>
    <row r="288" spans="1:16" s="39" customFormat="1" ht="30" customHeight="1" x14ac:dyDescent="0.25">
      <c r="A288" s="48" t="s">
        <v>61</v>
      </c>
      <c r="B288" s="54" t="s">
        <v>122</v>
      </c>
      <c r="C288" s="63" t="s">
        <v>104</v>
      </c>
      <c r="D288" s="52">
        <v>15.21</v>
      </c>
      <c r="E288" s="52">
        <v>7.92</v>
      </c>
      <c r="F288" s="52">
        <v>12.04</v>
      </c>
      <c r="G288" s="52">
        <v>170.5</v>
      </c>
      <c r="H288" s="58">
        <v>48.07</v>
      </c>
    </row>
    <row r="289" spans="1:8" s="39" customFormat="1" ht="30" customHeight="1" x14ac:dyDescent="0.25">
      <c r="A289" s="48" t="s">
        <v>39</v>
      </c>
      <c r="B289" s="54" t="s">
        <v>21</v>
      </c>
      <c r="C289" s="63" t="s">
        <v>34</v>
      </c>
      <c r="D289" s="52">
        <v>3.71</v>
      </c>
      <c r="E289" s="52">
        <v>6.59</v>
      </c>
      <c r="F289" s="52">
        <v>25.83</v>
      </c>
      <c r="G289" s="52">
        <v>176.01366059999998</v>
      </c>
      <c r="H289" s="58">
        <v>21.29</v>
      </c>
    </row>
    <row r="290" spans="1:8" s="39" customFormat="1" ht="30" customHeight="1" x14ac:dyDescent="0.25">
      <c r="A290" s="48" t="s">
        <v>41</v>
      </c>
      <c r="B290" s="54" t="s">
        <v>15</v>
      </c>
      <c r="C290" s="63" t="s">
        <v>32</v>
      </c>
      <c r="D290" s="52">
        <v>0.21</v>
      </c>
      <c r="E290" s="52">
        <v>0.01</v>
      </c>
      <c r="F290" s="52">
        <v>13.42</v>
      </c>
      <c r="G290" s="52">
        <v>51.25</v>
      </c>
      <c r="H290" s="58">
        <v>5.15</v>
      </c>
    </row>
    <row r="291" spans="1:8" s="38" customFormat="1" ht="30" customHeight="1" x14ac:dyDescent="0.25">
      <c r="A291" s="50" t="s">
        <v>19</v>
      </c>
      <c r="B291" s="51" t="s">
        <v>13</v>
      </c>
      <c r="C291" s="67" t="s">
        <v>116</v>
      </c>
      <c r="D291" s="53">
        <v>3.07</v>
      </c>
      <c r="E291" s="53">
        <v>0.3</v>
      </c>
      <c r="F291" s="53">
        <v>20.27</v>
      </c>
      <c r="G291" s="53">
        <v>96.28478299999999</v>
      </c>
      <c r="H291" s="59">
        <v>3.16</v>
      </c>
    </row>
    <row r="292" spans="1:8" s="43" customFormat="1" ht="27" customHeight="1" thickBot="1" x14ac:dyDescent="0.25">
      <c r="B292" s="43" t="s">
        <v>72</v>
      </c>
      <c r="C292" s="73">
        <f>C286+C287+C288+C289+C290+C291</f>
        <v>773</v>
      </c>
      <c r="D292" s="44">
        <f>SUM(D286:D291)</f>
        <v>25.470000000000002</v>
      </c>
      <c r="E292" s="44">
        <f t="shared" ref="E292:G292" si="49">SUM(E286:E291)</f>
        <v>24.94</v>
      </c>
      <c r="F292" s="44">
        <f t="shared" si="49"/>
        <v>101.03999999999999</v>
      </c>
      <c r="G292" s="44">
        <f t="shared" si="49"/>
        <v>709.30497359999993</v>
      </c>
      <c r="H292" s="44">
        <f>SUM(H286:H291)</f>
        <v>90</v>
      </c>
    </row>
    <row r="293" spans="1:8" s="4" customFormat="1" ht="27" customHeight="1" thickBot="1" x14ac:dyDescent="0.35">
      <c r="A293" s="80" t="s">
        <v>87</v>
      </c>
      <c r="B293" s="81"/>
      <c r="C293" s="81"/>
      <c r="D293" s="81"/>
      <c r="E293" s="81"/>
      <c r="F293" s="81"/>
      <c r="G293" s="82"/>
      <c r="H293" s="56"/>
    </row>
    <row r="294" spans="1:8" s="4" customFormat="1" ht="27" customHeight="1" x14ac:dyDescent="0.3">
      <c r="A294" s="75"/>
      <c r="B294" s="75"/>
      <c r="C294" s="75"/>
      <c r="D294" s="75"/>
      <c r="E294" s="75"/>
      <c r="F294" s="75"/>
      <c r="G294" s="75"/>
      <c r="H294" s="56"/>
    </row>
    <row r="295" spans="1:8" s="4" customFormat="1" ht="27" customHeight="1" x14ac:dyDescent="0.25">
      <c r="A295" s="83" t="s">
        <v>92</v>
      </c>
      <c r="B295" s="83"/>
      <c r="C295" s="83"/>
      <c r="D295" s="83"/>
      <c r="E295" s="83"/>
      <c r="F295" s="83"/>
      <c r="G295" s="83"/>
      <c r="H295" s="83"/>
    </row>
    <row r="296" spans="1:8" s="4" customFormat="1" ht="27" customHeight="1" x14ac:dyDescent="0.25">
      <c r="A296" s="84" t="s">
        <v>9</v>
      </c>
      <c r="B296" s="97" t="s">
        <v>0</v>
      </c>
      <c r="C296" s="90" t="s">
        <v>4</v>
      </c>
      <c r="D296" s="74" t="s">
        <v>2</v>
      </c>
      <c r="E296" s="74" t="s">
        <v>6</v>
      </c>
      <c r="F296" s="97" t="s">
        <v>5</v>
      </c>
      <c r="G296" s="92" t="s">
        <v>3</v>
      </c>
      <c r="H296" s="94" t="s">
        <v>7</v>
      </c>
    </row>
    <row r="297" spans="1:8" s="4" customFormat="1" ht="27" customHeight="1" x14ac:dyDescent="0.25">
      <c r="A297" s="85"/>
      <c r="B297" s="97"/>
      <c r="C297" s="91"/>
      <c r="D297" s="74" t="s">
        <v>1</v>
      </c>
      <c r="E297" s="74" t="s">
        <v>1</v>
      </c>
      <c r="F297" s="97"/>
      <c r="G297" s="93"/>
      <c r="H297" s="95"/>
    </row>
    <row r="298" spans="1:8" s="4" customFormat="1" ht="27" customHeight="1" x14ac:dyDescent="0.25">
      <c r="A298" s="48" t="s">
        <v>60</v>
      </c>
      <c r="B298" s="54" t="s">
        <v>77</v>
      </c>
      <c r="C298" s="63" t="s">
        <v>32</v>
      </c>
      <c r="D298" s="52">
        <v>2.38</v>
      </c>
      <c r="E298" s="52">
        <v>7.43</v>
      </c>
      <c r="F298" s="52">
        <v>23.96</v>
      </c>
      <c r="G298" s="52">
        <v>166.73695999999998</v>
      </c>
      <c r="H298" s="58">
        <v>6.83</v>
      </c>
    </row>
    <row r="299" spans="1:8" s="4" customFormat="1" ht="27" customHeight="1" x14ac:dyDescent="0.25">
      <c r="A299" s="48" t="s">
        <v>61</v>
      </c>
      <c r="B299" s="54" t="s">
        <v>122</v>
      </c>
      <c r="C299" s="49" t="s">
        <v>109</v>
      </c>
      <c r="D299" s="52">
        <v>11.83</v>
      </c>
      <c r="E299" s="52">
        <v>6.16</v>
      </c>
      <c r="F299" s="52">
        <v>9.3644444444444446</v>
      </c>
      <c r="G299" s="52">
        <v>132.61111111111111</v>
      </c>
      <c r="H299" s="58">
        <v>37.43</v>
      </c>
    </row>
    <row r="300" spans="1:8" s="4" customFormat="1" ht="27" customHeight="1" x14ac:dyDescent="0.25">
      <c r="A300" s="69" t="s">
        <v>39</v>
      </c>
      <c r="B300" s="70" t="s">
        <v>40</v>
      </c>
      <c r="C300" s="71" t="s">
        <v>105</v>
      </c>
      <c r="D300" s="72">
        <v>3.29</v>
      </c>
      <c r="E300" s="72">
        <v>5.86</v>
      </c>
      <c r="F300" s="72">
        <v>22.96</v>
      </c>
      <c r="G300" s="72">
        <v>156.4565872</v>
      </c>
      <c r="H300" s="58">
        <v>18.920000000000002</v>
      </c>
    </row>
    <row r="301" spans="1:8" s="4" customFormat="1" ht="27" customHeight="1" x14ac:dyDescent="0.25">
      <c r="A301" s="48" t="s">
        <v>41</v>
      </c>
      <c r="B301" s="54" t="s">
        <v>15</v>
      </c>
      <c r="C301" s="63" t="s">
        <v>32</v>
      </c>
      <c r="D301" s="52">
        <v>0.21</v>
      </c>
      <c r="E301" s="52">
        <v>0.01</v>
      </c>
      <c r="F301" s="52">
        <v>13.42</v>
      </c>
      <c r="G301" s="52">
        <v>51.25</v>
      </c>
      <c r="H301" s="58">
        <v>5.15</v>
      </c>
    </row>
    <row r="302" spans="1:8" s="4" customFormat="1" ht="27" customHeight="1" x14ac:dyDescent="0.25">
      <c r="A302" s="50" t="s">
        <v>19</v>
      </c>
      <c r="B302" s="51" t="s">
        <v>13</v>
      </c>
      <c r="C302" s="76" t="s">
        <v>108</v>
      </c>
      <c r="D302" s="53">
        <v>3.57</v>
      </c>
      <c r="E302" s="53">
        <v>0.35</v>
      </c>
      <c r="F302" s="53">
        <v>23.57</v>
      </c>
      <c r="G302" s="53">
        <v>111.95904999999998</v>
      </c>
      <c r="H302" s="59">
        <v>3.67</v>
      </c>
    </row>
    <row r="303" spans="1:8" s="4" customFormat="1" ht="27" customHeight="1" thickBot="1" x14ac:dyDescent="0.3">
      <c r="A303" s="27"/>
      <c r="B303" s="43" t="s">
        <v>72</v>
      </c>
      <c r="C303" s="73">
        <f>C298+C299+C300+C301+C302</f>
        <v>680</v>
      </c>
      <c r="D303" s="44">
        <f>D298+D299+D300+D301+D302</f>
        <v>21.28</v>
      </c>
      <c r="E303" s="44">
        <f t="shared" ref="E303" si="50">E298+E299+E300+E301+E302</f>
        <v>19.810000000000002</v>
      </c>
      <c r="F303" s="44">
        <f>F298+F299+F300+F301+F302</f>
        <v>93.274444444444441</v>
      </c>
      <c r="G303" s="44">
        <f t="shared" ref="G303" si="51">G298+G299+G300+G301+G302</f>
        <v>619.01370831111103</v>
      </c>
      <c r="H303" s="44">
        <f>H298+H299+H300+H301+H302</f>
        <v>72</v>
      </c>
    </row>
    <row r="304" spans="1:8" s="4" customFormat="1" ht="27" customHeight="1" thickBot="1" x14ac:dyDescent="0.35">
      <c r="A304" s="80" t="s">
        <v>88</v>
      </c>
      <c r="B304" s="81"/>
      <c r="C304" s="81"/>
      <c r="D304" s="81"/>
      <c r="E304" s="81"/>
      <c r="F304" s="81"/>
      <c r="G304" s="82"/>
      <c r="H304" s="56"/>
    </row>
    <row r="305" spans="1:8" s="4" customFormat="1" ht="27" customHeight="1" x14ac:dyDescent="0.3">
      <c r="A305" s="75"/>
      <c r="B305" s="75"/>
      <c r="C305" s="75"/>
      <c r="D305" s="75"/>
      <c r="E305" s="75"/>
      <c r="F305" s="75"/>
      <c r="G305" s="75"/>
      <c r="H305" s="56"/>
    </row>
    <row r="306" spans="1:8" s="4" customFormat="1" ht="27" customHeight="1" x14ac:dyDescent="0.25">
      <c r="A306" s="83" t="s">
        <v>90</v>
      </c>
      <c r="B306" s="83"/>
      <c r="C306" s="83"/>
      <c r="D306" s="83"/>
      <c r="E306" s="83"/>
      <c r="F306" s="83"/>
      <c r="G306" s="83"/>
      <c r="H306" s="83"/>
    </row>
    <row r="307" spans="1:8" s="4" customFormat="1" ht="27" customHeight="1" x14ac:dyDescent="0.25">
      <c r="A307" s="84" t="s">
        <v>9</v>
      </c>
      <c r="B307" s="97" t="s">
        <v>0</v>
      </c>
      <c r="C307" s="90" t="s">
        <v>4</v>
      </c>
      <c r="D307" s="74" t="s">
        <v>2</v>
      </c>
      <c r="E307" s="74" t="s">
        <v>6</v>
      </c>
      <c r="F307" s="97" t="s">
        <v>5</v>
      </c>
      <c r="G307" s="92" t="s">
        <v>3</v>
      </c>
      <c r="H307" s="94" t="s">
        <v>7</v>
      </c>
    </row>
    <row r="308" spans="1:8" s="4" customFormat="1" ht="27" customHeight="1" x14ac:dyDescent="0.25">
      <c r="A308" s="85"/>
      <c r="B308" s="97"/>
      <c r="C308" s="91"/>
      <c r="D308" s="74" t="s">
        <v>1</v>
      </c>
      <c r="E308" s="74" t="s">
        <v>1</v>
      </c>
      <c r="F308" s="97"/>
      <c r="G308" s="93"/>
      <c r="H308" s="95"/>
    </row>
    <row r="309" spans="1:8" s="4" customFormat="1" ht="27" customHeight="1" x14ac:dyDescent="0.25">
      <c r="A309" s="48" t="s">
        <v>19</v>
      </c>
      <c r="B309" s="54" t="s">
        <v>162</v>
      </c>
      <c r="C309" s="63">
        <v>75</v>
      </c>
      <c r="D309" s="52">
        <v>6.04</v>
      </c>
      <c r="E309" s="52">
        <v>4.67</v>
      </c>
      <c r="F309" s="52">
        <v>42.24</v>
      </c>
      <c r="G309" s="52">
        <v>233.49</v>
      </c>
      <c r="H309" s="58">
        <v>15.07</v>
      </c>
    </row>
    <row r="310" spans="1:8" s="4" customFormat="1" ht="27" customHeight="1" x14ac:dyDescent="0.25">
      <c r="A310" s="50" t="s">
        <v>75</v>
      </c>
      <c r="B310" s="51" t="s">
        <v>76</v>
      </c>
      <c r="C310" s="76" t="s">
        <v>32</v>
      </c>
      <c r="D310" s="53">
        <v>0.18</v>
      </c>
      <c r="E310" s="53">
        <v>0.04</v>
      </c>
      <c r="F310" s="53">
        <v>9.2100000000000009</v>
      </c>
      <c r="G310" s="53">
        <v>35.881222799999996</v>
      </c>
      <c r="H310" s="59">
        <v>1.85</v>
      </c>
    </row>
    <row r="311" spans="1:8" s="4" customFormat="1" ht="27" customHeight="1" thickBot="1" x14ac:dyDescent="0.3">
      <c r="A311" s="27"/>
      <c r="B311" s="43" t="s">
        <v>72</v>
      </c>
      <c r="C311" s="73">
        <f>C309+C310</f>
        <v>275</v>
      </c>
      <c r="D311" s="44">
        <f>D309+D310</f>
        <v>6.22</v>
      </c>
      <c r="E311" s="44">
        <f t="shared" ref="E311" si="52">E309+E310</f>
        <v>4.71</v>
      </c>
      <c r="F311" s="44">
        <f t="shared" ref="F311" si="53">F309+F310</f>
        <v>51.45</v>
      </c>
      <c r="G311" s="44">
        <f t="shared" ref="G311" si="54">G309+G310</f>
        <v>269.3712228</v>
      </c>
      <c r="H311" s="44">
        <f t="shared" ref="H311" si="55">H309+H310</f>
        <v>16.920000000000002</v>
      </c>
    </row>
    <row r="312" spans="1:8" s="4" customFormat="1" ht="27" customHeight="1" thickBot="1" x14ac:dyDescent="0.35">
      <c r="A312" s="80" t="s">
        <v>89</v>
      </c>
      <c r="B312" s="81"/>
      <c r="C312" s="81"/>
      <c r="D312" s="81"/>
      <c r="E312" s="81"/>
      <c r="F312" s="81"/>
      <c r="G312" s="82"/>
      <c r="H312" s="44"/>
    </row>
    <row r="313" spans="1:8" s="4" customFormat="1" ht="27" customHeight="1" x14ac:dyDescent="0.25">
      <c r="A313" s="29"/>
      <c r="B313" s="29"/>
      <c r="C313" s="29"/>
      <c r="D313" s="29"/>
      <c r="E313" s="29"/>
      <c r="F313" s="29"/>
      <c r="G313" s="29"/>
      <c r="H313" s="56"/>
    </row>
    <row r="314" spans="1:8" s="21" customFormat="1" ht="27" customHeight="1" x14ac:dyDescent="0.25">
      <c r="A314" s="29"/>
      <c r="B314" s="86" t="s">
        <v>26</v>
      </c>
      <c r="C314" s="86"/>
      <c r="D314" s="86" t="s">
        <v>11</v>
      </c>
      <c r="E314" s="86"/>
      <c r="F314" s="86"/>
      <c r="G314" s="86"/>
      <c r="H314" s="86"/>
    </row>
    <row r="315" spans="1:8" ht="27" customHeight="1" x14ac:dyDescent="0.25">
      <c r="A315" s="30"/>
      <c r="B315" s="105" t="s">
        <v>12</v>
      </c>
      <c r="C315" s="105"/>
      <c r="D315" s="86" t="s">
        <v>11</v>
      </c>
      <c r="E315" s="86"/>
      <c r="F315" s="86"/>
      <c r="G315" s="86"/>
      <c r="H315" s="86"/>
    </row>
    <row r="316" spans="1:8" s="24" customFormat="1" ht="30" customHeight="1" x14ac:dyDescent="0.25">
      <c r="A316" s="37"/>
      <c r="B316" s="36"/>
      <c r="C316" s="36"/>
      <c r="D316" s="28"/>
      <c r="E316" s="35"/>
      <c r="F316" s="35"/>
      <c r="G316" s="35"/>
      <c r="H316" s="60"/>
    </row>
    <row r="317" spans="1:8" s="13" customFormat="1" ht="30" customHeight="1" x14ac:dyDescent="0.25">
      <c r="A317" s="15"/>
      <c r="B317" s="15"/>
      <c r="C317" s="24"/>
      <c r="D317" s="24"/>
      <c r="E317" s="98" t="s">
        <v>16</v>
      </c>
      <c r="F317" s="98"/>
      <c r="G317" s="98"/>
      <c r="H317" s="104"/>
    </row>
    <row r="318" spans="1:8" s="24" customFormat="1" ht="30" customHeight="1" x14ac:dyDescent="0.25">
      <c r="A318" s="11"/>
      <c r="B318" s="11"/>
      <c r="C318" s="98" t="s">
        <v>163</v>
      </c>
      <c r="D318" s="98"/>
      <c r="E318" s="98"/>
      <c r="F318" s="98"/>
      <c r="G318" s="98"/>
      <c r="H318" s="98"/>
    </row>
    <row r="319" spans="1:8" s="21" customFormat="1" ht="39" customHeight="1" x14ac:dyDescent="0.25">
      <c r="A319" s="23"/>
      <c r="B319" s="42"/>
      <c r="C319" s="99" t="s">
        <v>166</v>
      </c>
      <c r="D319" s="99"/>
      <c r="E319" s="99"/>
      <c r="F319" s="99"/>
      <c r="G319" s="99"/>
      <c r="H319" s="99"/>
    </row>
    <row r="320" spans="1:8" s="21" customFormat="1" ht="30" customHeight="1" x14ac:dyDescent="0.45">
      <c r="A320" s="100" t="s">
        <v>8</v>
      </c>
      <c r="B320" s="86"/>
      <c r="C320" s="86"/>
      <c r="D320" s="86"/>
      <c r="E320" s="86"/>
      <c r="F320" s="86"/>
      <c r="G320" s="86"/>
      <c r="H320" s="86"/>
    </row>
    <row r="321" spans="1:8" ht="30" customHeight="1" x14ac:dyDescent="0.25">
      <c r="A321" s="96" t="s">
        <v>86</v>
      </c>
      <c r="B321" s="86"/>
      <c r="C321" s="86"/>
      <c r="D321" s="86"/>
      <c r="E321" s="86"/>
      <c r="F321" s="86"/>
      <c r="G321" s="86"/>
      <c r="H321" s="86"/>
    </row>
    <row r="322" spans="1:8" ht="30" customHeight="1" x14ac:dyDescent="0.25">
      <c r="A322" s="86" t="s">
        <v>123</v>
      </c>
      <c r="B322" s="86"/>
      <c r="C322" s="86"/>
      <c r="D322" s="86"/>
      <c r="E322" s="86"/>
      <c r="F322" s="86"/>
      <c r="G322" s="86"/>
      <c r="H322" s="86"/>
    </row>
    <row r="323" spans="1:8" s="24" customFormat="1" ht="39.950000000000003" customHeight="1" x14ac:dyDescent="0.25">
      <c r="A323" s="87" t="s">
        <v>91</v>
      </c>
      <c r="B323" s="87"/>
      <c r="C323" s="87"/>
      <c r="D323" s="87"/>
      <c r="E323" s="87"/>
      <c r="F323" s="87"/>
      <c r="G323" s="87"/>
      <c r="H323" s="87"/>
    </row>
    <row r="324" spans="1:8" ht="31.5" customHeight="1" x14ac:dyDescent="0.25">
      <c r="A324" s="84" t="s">
        <v>9</v>
      </c>
      <c r="B324" s="97" t="s">
        <v>0</v>
      </c>
      <c r="C324" s="90" t="s">
        <v>4</v>
      </c>
      <c r="D324" s="46" t="s">
        <v>2</v>
      </c>
      <c r="E324" s="46" t="s">
        <v>6</v>
      </c>
      <c r="F324" s="97" t="s">
        <v>5</v>
      </c>
      <c r="G324" s="92" t="s">
        <v>3</v>
      </c>
      <c r="H324" s="94" t="s">
        <v>7</v>
      </c>
    </row>
    <row r="325" spans="1:8" ht="24.95" customHeight="1" x14ac:dyDescent="0.25">
      <c r="A325" s="85"/>
      <c r="B325" s="97"/>
      <c r="C325" s="91"/>
      <c r="D325" s="25" t="s">
        <v>1</v>
      </c>
      <c r="E325" s="25" t="s">
        <v>1</v>
      </c>
      <c r="F325" s="97"/>
      <c r="G325" s="93"/>
      <c r="H325" s="95"/>
    </row>
    <row r="326" spans="1:8" s="39" customFormat="1" ht="30" customHeight="1" x14ac:dyDescent="0.25">
      <c r="A326" s="48" t="s">
        <v>124</v>
      </c>
      <c r="B326" s="54" t="s">
        <v>125</v>
      </c>
      <c r="C326" s="63" t="s">
        <v>37</v>
      </c>
      <c r="D326" s="52">
        <v>0.82</v>
      </c>
      <c r="E326" s="52">
        <v>3.64</v>
      </c>
      <c r="F326" s="52">
        <v>6.22</v>
      </c>
      <c r="G326" s="52">
        <v>59.13927600000001</v>
      </c>
      <c r="H326" s="58">
        <v>6.67</v>
      </c>
    </row>
    <row r="327" spans="1:8" s="39" customFormat="1" ht="30" customHeight="1" x14ac:dyDescent="0.25">
      <c r="A327" s="48" t="s">
        <v>62</v>
      </c>
      <c r="B327" s="54" t="s">
        <v>126</v>
      </c>
      <c r="C327" s="63" t="s">
        <v>32</v>
      </c>
      <c r="D327" s="52">
        <v>5.09</v>
      </c>
      <c r="E327" s="52">
        <v>2.78</v>
      </c>
      <c r="F327" s="52">
        <v>10.6</v>
      </c>
      <c r="G327" s="52">
        <v>86.664654545454567</v>
      </c>
      <c r="H327" s="58">
        <v>18.89</v>
      </c>
    </row>
    <row r="328" spans="1:8" s="39" customFormat="1" ht="30" customHeight="1" x14ac:dyDescent="0.25">
      <c r="A328" s="64" t="s">
        <v>78</v>
      </c>
      <c r="B328" s="54" t="s">
        <v>81</v>
      </c>
      <c r="C328" s="63" t="s">
        <v>128</v>
      </c>
      <c r="D328" s="52">
        <v>11.6</v>
      </c>
      <c r="E328" s="52">
        <v>12.3</v>
      </c>
      <c r="F328" s="52">
        <v>17.52</v>
      </c>
      <c r="G328" s="52">
        <v>214.34</v>
      </c>
      <c r="H328" s="58">
        <v>41.85</v>
      </c>
    </row>
    <row r="329" spans="1:8" s="39" customFormat="1" ht="30" customHeight="1" x14ac:dyDescent="0.25">
      <c r="A329" s="68" t="s">
        <v>28</v>
      </c>
      <c r="B329" s="54" t="s">
        <v>23</v>
      </c>
      <c r="C329" s="63" t="s">
        <v>34</v>
      </c>
      <c r="D329" s="52">
        <v>5.76</v>
      </c>
      <c r="E329" s="52">
        <v>5.83</v>
      </c>
      <c r="F329" s="52">
        <v>25.2</v>
      </c>
      <c r="G329" s="52">
        <v>175.5</v>
      </c>
      <c r="H329" s="58">
        <v>8.0500000000000007</v>
      </c>
    </row>
    <row r="330" spans="1:8" s="39" customFormat="1" ht="30" customHeight="1" x14ac:dyDescent="0.25">
      <c r="A330" s="48" t="s">
        <v>127</v>
      </c>
      <c r="B330" s="54" t="s">
        <v>82</v>
      </c>
      <c r="C330" s="63" t="s">
        <v>32</v>
      </c>
      <c r="D330" s="52">
        <v>0.42</v>
      </c>
      <c r="E330" s="52">
        <v>0</v>
      </c>
      <c r="F330" s="52">
        <v>24.8</v>
      </c>
      <c r="G330" s="52">
        <v>94.670339999999996</v>
      </c>
      <c r="H330" s="58">
        <v>11.68</v>
      </c>
    </row>
    <row r="331" spans="1:8" s="39" customFormat="1" ht="30" customHeight="1" x14ac:dyDescent="0.25">
      <c r="A331" s="50" t="s">
        <v>19</v>
      </c>
      <c r="B331" s="51" t="s">
        <v>10</v>
      </c>
      <c r="C331" s="67" t="s">
        <v>116</v>
      </c>
      <c r="D331" s="53">
        <v>2.67</v>
      </c>
      <c r="E331" s="53">
        <v>0.45</v>
      </c>
      <c r="F331" s="53">
        <v>16.32</v>
      </c>
      <c r="G331" s="53">
        <v>75.986934000000005</v>
      </c>
      <c r="H331" s="59">
        <v>2.86</v>
      </c>
    </row>
    <row r="332" spans="1:8" s="43" customFormat="1" ht="27" customHeight="1" thickBot="1" x14ac:dyDescent="0.25">
      <c r="B332" s="43" t="s">
        <v>72</v>
      </c>
      <c r="C332" s="73">
        <v>783</v>
      </c>
      <c r="D332" s="44">
        <f>D326+D330+D331+D329+D328+D327</f>
        <v>26.36</v>
      </c>
      <c r="E332" s="44">
        <f t="shared" ref="E332:G332" si="56">E326+E330+E331+E329+E328+E327</f>
        <v>25</v>
      </c>
      <c r="F332" s="44">
        <f t="shared" si="56"/>
        <v>100.66</v>
      </c>
      <c r="G332" s="44">
        <f t="shared" si="56"/>
        <v>706.30120454545465</v>
      </c>
      <c r="H332" s="44">
        <f>H326+H330+H331+H329+H328+H327</f>
        <v>90</v>
      </c>
    </row>
    <row r="333" spans="1:8" s="4" customFormat="1" ht="27" customHeight="1" thickBot="1" x14ac:dyDescent="0.35">
      <c r="A333" s="80" t="s">
        <v>87</v>
      </c>
      <c r="B333" s="81"/>
      <c r="C333" s="81"/>
      <c r="D333" s="81"/>
      <c r="E333" s="81"/>
      <c r="F333" s="81"/>
      <c r="G333" s="82"/>
      <c r="H333" s="56"/>
    </row>
    <row r="334" spans="1:8" s="4" customFormat="1" ht="27" customHeight="1" x14ac:dyDescent="0.3">
      <c r="A334" s="75"/>
      <c r="B334" s="75"/>
      <c r="C334" s="75"/>
      <c r="D334" s="75"/>
      <c r="E334" s="75"/>
      <c r="F334" s="75"/>
      <c r="G334" s="75"/>
      <c r="H334" s="56"/>
    </row>
    <row r="335" spans="1:8" s="4" customFormat="1" ht="27" customHeight="1" x14ac:dyDescent="0.25">
      <c r="A335" s="83" t="s">
        <v>92</v>
      </c>
      <c r="B335" s="83"/>
      <c r="C335" s="83"/>
      <c r="D335" s="83"/>
      <c r="E335" s="83"/>
      <c r="F335" s="83"/>
      <c r="G335" s="83"/>
      <c r="H335" s="83"/>
    </row>
    <row r="336" spans="1:8" s="4" customFormat="1" ht="27" customHeight="1" x14ac:dyDescent="0.25">
      <c r="A336" s="84" t="s">
        <v>9</v>
      </c>
      <c r="B336" s="97" t="s">
        <v>0</v>
      </c>
      <c r="C336" s="90" t="s">
        <v>4</v>
      </c>
      <c r="D336" s="74" t="s">
        <v>2</v>
      </c>
      <c r="E336" s="74" t="s">
        <v>6</v>
      </c>
      <c r="F336" s="97" t="s">
        <v>5</v>
      </c>
      <c r="G336" s="92" t="s">
        <v>3</v>
      </c>
      <c r="H336" s="94" t="s">
        <v>7</v>
      </c>
    </row>
    <row r="337" spans="1:8" s="4" customFormat="1" ht="27" customHeight="1" x14ac:dyDescent="0.25">
      <c r="A337" s="85"/>
      <c r="B337" s="97"/>
      <c r="C337" s="91"/>
      <c r="D337" s="74" t="s">
        <v>1</v>
      </c>
      <c r="E337" s="74" t="s">
        <v>1</v>
      </c>
      <c r="F337" s="97"/>
      <c r="G337" s="93"/>
      <c r="H337" s="95"/>
    </row>
    <row r="338" spans="1:8" s="4" customFormat="1" ht="27" customHeight="1" x14ac:dyDescent="0.25">
      <c r="A338" s="48" t="s">
        <v>62</v>
      </c>
      <c r="B338" s="54" t="s">
        <v>158</v>
      </c>
      <c r="C338" s="63" t="s">
        <v>32</v>
      </c>
      <c r="D338" s="52">
        <v>5.09</v>
      </c>
      <c r="E338" s="52">
        <v>2.78</v>
      </c>
      <c r="F338" s="52">
        <v>10.6</v>
      </c>
      <c r="G338" s="52">
        <v>86.664654545454567</v>
      </c>
      <c r="H338" s="58">
        <v>18.89</v>
      </c>
    </row>
    <row r="339" spans="1:8" s="4" customFormat="1" ht="27" customHeight="1" x14ac:dyDescent="0.25">
      <c r="A339" s="48" t="s">
        <v>78</v>
      </c>
      <c r="B339" s="54" t="s">
        <v>81</v>
      </c>
      <c r="C339" s="49" t="s">
        <v>159</v>
      </c>
      <c r="D339" s="52">
        <v>10.44</v>
      </c>
      <c r="E339" s="52">
        <v>11.07</v>
      </c>
      <c r="F339" s="52">
        <v>15.767999999999999</v>
      </c>
      <c r="G339" s="52">
        <v>192.90599999999998</v>
      </c>
      <c r="H339" s="58">
        <v>37.65</v>
      </c>
    </row>
    <row r="340" spans="1:8" s="4" customFormat="1" ht="27" customHeight="1" x14ac:dyDescent="0.25">
      <c r="A340" s="69" t="s">
        <v>28</v>
      </c>
      <c r="B340" s="70" t="s">
        <v>23</v>
      </c>
      <c r="C340" s="71" t="s">
        <v>97</v>
      </c>
      <c r="D340" s="72">
        <v>4.8</v>
      </c>
      <c r="E340" s="72">
        <v>4.8583333333333334</v>
      </c>
      <c r="F340" s="72">
        <v>21</v>
      </c>
      <c r="G340" s="72">
        <v>146.25</v>
      </c>
      <c r="H340" s="58">
        <v>6.71</v>
      </c>
    </row>
    <row r="341" spans="1:8" s="4" customFormat="1" ht="27" customHeight="1" x14ac:dyDescent="0.25">
      <c r="A341" s="48" t="s">
        <v>59</v>
      </c>
      <c r="B341" s="54" t="s">
        <v>14</v>
      </c>
      <c r="C341" s="63" t="s">
        <v>32</v>
      </c>
      <c r="D341" s="52">
        <v>0.24</v>
      </c>
      <c r="E341" s="52">
        <v>0.05</v>
      </c>
      <c r="F341" s="52">
        <v>14.07</v>
      </c>
      <c r="G341" s="52">
        <v>55.606942799999999</v>
      </c>
      <c r="H341" s="58">
        <v>4.75</v>
      </c>
    </row>
    <row r="342" spans="1:8" s="4" customFormat="1" ht="27" customHeight="1" x14ac:dyDescent="0.25">
      <c r="A342" s="50" t="s">
        <v>19</v>
      </c>
      <c r="B342" s="51" t="s">
        <v>10</v>
      </c>
      <c r="C342" s="76" t="s">
        <v>37</v>
      </c>
      <c r="D342" s="53">
        <v>3.72</v>
      </c>
      <c r="E342" s="53">
        <v>0.63</v>
      </c>
      <c r="F342" s="53">
        <v>22.77</v>
      </c>
      <c r="G342" s="53">
        <v>106.02828</v>
      </c>
      <c r="H342" s="59">
        <v>4</v>
      </c>
    </row>
    <row r="343" spans="1:8" s="4" customFormat="1" ht="27" customHeight="1" thickBot="1" x14ac:dyDescent="0.3">
      <c r="A343" s="27"/>
      <c r="B343" s="43" t="s">
        <v>72</v>
      </c>
      <c r="C343" s="73">
        <v>700</v>
      </c>
      <c r="D343" s="44">
        <f>D338+D339+D340+D341+D342</f>
        <v>24.289999999999996</v>
      </c>
      <c r="E343" s="44">
        <f t="shared" ref="E343" si="57">E338+E339+E340+E341+E342</f>
        <v>19.388333333333332</v>
      </c>
      <c r="F343" s="44">
        <f t="shared" ref="F343" si="58">F338+F339+F340+F341+F342</f>
        <v>84.207999999999998</v>
      </c>
      <c r="G343" s="44">
        <f t="shared" ref="G343" si="59">G338+G339+G340+G341+G342</f>
        <v>587.45587734545461</v>
      </c>
      <c r="H343" s="44">
        <f>H338+H339+H340+H341+H342</f>
        <v>72</v>
      </c>
    </row>
    <row r="344" spans="1:8" s="4" customFormat="1" ht="27" customHeight="1" thickBot="1" x14ac:dyDescent="0.35">
      <c r="A344" s="80" t="s">
        <v>88</v>
      </c>
      <c r="B344" s="81"/>
      <c r="C344" s="81"/>
      <c r="D344" s="81"/>
      <c r="E344" s="81"/>
      <c r="F344" s="81"/>
      <c r="G344" s="82"/>
      <c r="H344" s="56"/>
    </row>
    <row r="345" spans="1:8" s="4" customFormat="1" ht="27" customHeight="1" x14ac:dyDescent="0.3">
      <c r="A345" s="75"/>
      <c r="B345" s="75"/>
      <c r="C345" s="75"/>
      <c r="D345" s="75"/>
      <c r="E345" s="75"/>
      <c r="F345" s="75"/>
      <c r="G345" s="75"/>
      <c r="H345" s="56"/>
    </row>
    <row r="346" spans="1:8" s="4" customFormat="1" ht="27" customHeight="1" x14ac:dyDescent="0.25">
      <c r="A346" s="83" t="s">
        <v>90</v>
      </c>
      <c r="B346" s="83"/>
      <c r="C346" s="83"/>
      <c r="D346" s="83"/>
      <c r="E346" s="83"/>
      <c r="F346" s="83"/>
      <c r="G346" s="83"/>
      <c r="H346" s="83"/>
    </row>
    <row r="347" spans="1:8" s="4" customFormat="1" ht="27" customHeight="1" x14ac:dyDescent="0.25">
      <c r="A347" s="84" t="s">
        <v>9</v>
      </c>
      <c r="B347" s="97" t="s">
        <v>0</v>
      </c>
      <c r="C347" s="90" t="s">
        <v>4</v>
      </c>
      <c r="D347" s="74" t="s">
        <v>2</v>
      </c>
      <c r="E347" s="74" t="s">
        <v>6</v>
      </c>
      <c r="F347" s="97" t="s">
        <v>5</v>
      </c>
      <c r="G347" s="92" t="s">
        <v>3</v>
      </c>
      <c r="H347" s="94" t="s">
        <v>7</v>
      </c>
    </row>
    <row r="348" spans="1:8" s="4" customFormat="1" ht="27" customHeight="1" x14ac:dyDescent="0.25">
      <c r="A348" s="85"/>
      <c r="B348" s="97"/>
      <c r="C348" s="91"/>
      <c r="D348" s="74" t="s">
        <v>1</v>
      </c>
      <c r="E348" s="74" t="s">
        <v>1</v>
      </c>
      <c r="F348" s="97"/>
      <c r="G348" s="93"/>
      <c r="H348" s="95"/>
    </row>
    <row r="349" spans="1:8" s="4" customFormat="1" ht="27" customHeight="1" x14ac:dyDescent="0.25">
      <c r="A349" s="48" t="s">
        <v>19</v>
      </c>
      <c r="B349" s="54" t="s">
        <v>162</v>
      </c>
      <c r="C349" s="63">
        <v>75</v>
      </c>
      <c r="D349" s="52">
        <v>6.04</v>
      </c>
      <c r="E349" s="52">
        <v>4.67</v>
      </c>
      <c r="F349" s="52">
        <v>42.24</v>
      </c>
      <c r="G349" s="52">
        <v>233.49</v>
      </c>
      <c r="H349" s="58">
        <v>15.07</v>
      </c>
    </row>
    <row r="350" spans="1:8" s="4" customFormat="1" ht="27" customHeight="1" x14ac:dyDescent="0.25">
      <c r="A350" s="50" t="s">
        <v>75</v>
      </c>
      <c r="B350" s="51" t="s">
        <v>76</v>
      </c>
      <c r="C350" s="76" t="s">
        <v>32</v>
      </c>
      <c r="D350" s="53">
        <v>0.18</v>
      </c>
      <c r="E350" s="53">
        <v>0.04</v>
      </c>
      <c r="F350" s="53">
        <v>9.2100000000000009</v>
      </c>
      <c r="G350" s="53">
        <v>35.881222799999996</v>
      </c>
      <c r="H350" s="59">
        <v>1.85</v>
      </c>
    </row>
    <row r="351" spans="1:8" s="4" customFormat="1" ht="27" customHeight="1" thickBot="1" x14ac:dyDescent="0.3">
      <c r="A351" s="27"/>
      <c r="B351" s="43" t="s">
        <v>72</v>
      </c>
      <c r="C351" s="73">
        <f>C349+C350</f>
        <v>275</v>
      </c>
      <c r="D351" s="44">
        <f>D349+D350</f>
        <v>6.22</v>
      </c>
      <c r="E351" s="44">
        <f t="shared" ref="E351" si="60">E349+E350</f>
        <v>4.71</v>
      </c>
      <c r="F351" s="44">
        <f t="shared" ref="F351" si="61">F349+F350</f>
        <v>51.45</v>
      </c>
      <c r="G351" s="44">
        <f t="shared" ref="G351" si="62">G349+G350</f>
        <v>269.3712228</v>
      </c>
      <c r="H351" s="44">
        <f t="shared" ref="H351" si="63">H349+H350</f>
        <v>16.920000000000002</v>
      </c>
    </row>
    <row r="352" spans="1:8" s="4" customFormat="1" ht="27" customHeight="1" thickBot="1" x14ac:dyDescent="0.35">
      <c r="A352" s="80" t="s">
        <v>89</v>
      </c>
      <c r="B352" s="81"/>
      <c r="C352" s="81"/>
      <c r="D352" s="81"/>
      <c r="E352" s="81"/>
      <c r="F352" s="81"/>
      <c r="G352" s="82"/>
      <c r="H352" s="44"/>
    </row>
    <row r="353" spans="1:8" s="4" customFormat="1" ht="27" customHeight="1" x14ac:dyDescent="0.25">
      <c r="A353" s="29"/>
      <c r="B353" s="29"/>
      <c r="C353" s="29"/>
      <c r="D353" s="29"/>
      <c r="E353" s="29"/>
      <c r="F353" s="29"/>
      <c r="G353" s="29"/>
      <c r="H353" s="56"/>
    </row>
    <row r="354" spans="1:8" s="4" customFormat="1" ht="27" customHeight="1" x14ac:dyDescent="0.25">
      <c r="A354" s="86" t="s">
        <v>26</v>
      </c>
      <c r="B354" s="86"/>
      <c r="C354" s="28"/>
      <c r="D354" s="86" t="s">
        <v>11</v>
      </c>
      <c r="E354" s="86"/>
      <c r="F354" s="86"/>
      <c r="G354" s="86"/>
      <c r="H354" s="86"/>
    </row>
    <row r="355" spans="1:8" ht="27" customHeight="1" x14ac:dyDescent="0.25">
      <c r="A355" s="86" t="s">
        <v>12</v>
      </c>
      <c r="B355" s="86"/>
      <c r="C355" s="28"/>
      <c r="D355" s="86" t="s">
        <v>11</v>
      </c>
      <c r="E355" s="86"/>
      <c r="F355" s="86"/>
      <c r="G355" s="86"/>
      <c r="H355" s="86"/>
    </row>
    <row r="356" spans="1:8" s="8" customFormat="1" ht="0.75" customHeight="1" x14ac:dyDescent="0.25">
      <c r="A356" s="31"/>
      <c r="B356" s="31"/>
      <c r="C356" s="28"/>
      <c r="D356" s="31"/>
      <c r="E356" s="31"/>
      <c r="F356" s="31"/>
      <c r="G356" s="31"/>
      <c r="H356" s="60"/>
    </row>
    <row r="357" spans="1:8" ht="30" customHeight="1" x14ac:dyDescent="0.25">
      <c r="A357" s="31"/>
      <c r="B357" s="31"/>
      <c r="C357" s="28"/>
      <c r="D357" s="31"/>
      <c r="E357" s="31"/>
      <c r="F357" s="31"/>
      <c r="G357" s="31"/>
      <c r="H357" s="60"/>
    </row>
    <row r="358" spans="1:8" s="8" customFormat="1" ht="30" customHeight="1" x14ac:dyDescent="0.25">
      <c r="A358" s="15"/>
      <c r="B358" s="15"/>
      <c r="C358" s="24"/>
      <c r="D358" s="24"/>
      <c r="E358" s="98" t="s">
        <v>16</v>
      </c>
      <c r="F358" s="98"/>
      <c r="G358" s="98"/>
      <c r="H358" s="98"/>
    </row>
    <row r="359" spans="1:8" s="24" customFormat="1" ht="30" customHeight="1" x14ac:dyDescent="0.25">
      <c r="A359" s="11"/>
      <c r="B359" s="11"/>
      <c r="C359" s="98" t="s">
        <v>163</v>
      </c>
      <c r="D359" s="98"/>
      <c r="E359" s="98"/>
      <c r="F359" s="98"/>
      <c r="G359" s="98"/>
      <c r="H359" s="98"/>
    </row>
    <row r="360" spans="1:8" s="13" customFormat="1" ht="38.25" customHeight="1" x14ac:dyDescent="0.25">
      <c r="A360" s="41"/>
      <c r="B360" s="41"/>
      <c r="C360" s="99" t="s">
        <v>166</v>
      </c>
      <c r="D360" s="99"/>
      <c r="E360" s="99"/>
      <c r="F360" s="99"/>
      <c r="G360" s="99"/>
      <c r="H360" s="99"/>
    </row>
    <row r="361" spans="1:8" ht="30" customHeight="1" x14ac:dyDescent="0.45">
      <c r="A361" s="100" t="s">
        <v>8</v>
      </c>
      <c r="B361" s="86"/>
      <c r="C361" s="86"/>
      <c r="D361" s="86"/>
      <c r="E361" s="86"/>
      <c r="F361" s="86"/>
      <c r="G361" s="86"/>
      <c r="H361" s="86"/>
    </row>
    <row r="362" spans="1:8" s="4" customFormat="1" ht="30" customHeight="1" x14ac:dyDescent="0.25">
      <c r="A362" s="96" t="s">
        <v>86</v>
      </c>
      <c r="B362" s="86"/>
      <c r="C362" s="86"/>
      <c r="D362" s="86"/>
      <c r="E362" s="86"/>
      <c r="F362" s="86"/>
      <c r="G362" s="86"/>
      <c r="H362" s="86"/>
    </row>
    <row r="363" spans="1:8" ht="30" customHeight="1" x14ac:dyDescent="0.25">
      <c r="A363" s="86" t="s">
        <v>129</v>
      </c>
      <c r="B363" s="86"/>
      <c r="C363" s="86"/>
      <c r="D363" s="86"/>
      <c r="E363" s="86"/>
      <c r="F363" s="86"/>
      <c r="G363" s="86"/>
      <c r="H363" s="86"/>
    </row>
    <row r="364" spans="1:8" s="24" customFormat="1" ht="39.950000000000003" customHeight="1" x14ac:dyDescent="0.25">
      <c r="A364" s="87" t="s">
        <v>91</v>
      </c>
      <c r="B364" s="87"/>
      <c r="C364" s="87"/>
      <c r="D364" s="87"/>
      <c r="E364" s="87"/>
      <c r="F364" s="87"/>
      <c r="G364" s="87"/>
      <c r="H364" s="87"/>
    </row>
    <row r="365" spans="1:8" s="12" customFormat="1" ht="32.25" customHeight="1" x14ac:dyDescent="0.25">
      <c r="A365" s="84" t="s">
        <v>9</v>
      </c>
      <c r="B365" s="88" t="s">
        <v>0</v>
      </c>
      <c r="C365" s="90" t="s">
        <v>4</v>
      </c>
      <c r="D365" s="47" t="s">
        <v>2</v>
      </c>
      <c r="E365" s="47" t="s">
        <v>6</v>
      </c>
      <c r="F365" s="88" t="s">
        <v>5</v>
      </c>
      <c r="G365" s="92" t="s">
        <v>3</v>
      </c>
      <c r="H365" s="94" t="s">
        <v>7</v>
      </c>
    </row>
    <row r="366" spans="1:8" ht="24.95" customHeight="1" x14ac:dyDescent="0.25">
      <c r="A366" s="85"/>
      <c r="B366" s="89"/>
      <c r="C366" s="91"/>
      <c r="D366" s="32" t="s">
        <v>1</v>
      </c>
      <c r="E366" s="32" t="s">
        <v>1</v>
      </c>
      <c r="F366" s="89"/>
      <c r="G366" s="93"/>
      <c r="H366" s="95"/>
    </row>
    <row r="367" spans="1:8" s="39" customFormat="1" ht="30" customHeight="1" x14ac:dyDescent="0.25">
      <c r="A367" s="48" t="s">
        <v>27</v>
      </c>
      <c r="B367" s="54" t="s">
        <v>130</v>
      </c>
      <c r="C367" s="63" t="s">
        <v>37</v>
      </c>
      <c r="D367" s="52">
        <v>0.83</v>
      </c>
      <c r="E367" s="52">
        <v>3.58</v>
      </c>
      <c r="F367" s="52">
        <v>5.45</v>
      </c>
      <c r="G367" s="52">
        <v>54.075603455999989</v>
      </c>
      <c r="H367" s="58">
        <v>4.76</v>
      </c>
    </row>
    <row r="368" spans="1:8" s="39" customFormat="1" ht="30" customHeight="1" x14ac:dyDescent="0.25">
      <c r="A368" s="48" t="s">
        <v>63</v>
      </c>
      <c r="B368" s="54" t="s">
        <v>64</v>
      </c>
      <c r="C368" s="63" t="s">
        <v>32</v>
      </c>
      <c r="D368" s="52">
        <v>1.65</v>
      </c>
      <c r="E368" s="52">
        <v>4.92</v>
      </c>
      <c r="F368" s="52">
        <v>9.58</v>
      </c>
      <c r="G368" s="52">
        <v>86.954780000000014</v>
      </c>
      <c r="H368" s="58">
        <v>10.26</v>
      </c>
    </row>
    <row r="369" spans="1:8" s="39" customFormat="1" ht="30" customHeight="1" x14ac:dyDescent="0.25">
      <c r="A369" s="48" t="s">
        <v>65</v>
      </c>
      <c r="B369" s="54" t="s">
        <v>66</v>
      </c>
      <c r="C369" s="63" t="s">
        <v>109</v>
      </c>
      <c r="D369" s="52">
        <v>11.495555555555555</v>
      </c>
      <c r="E369" s="52">
        <v>9.0525555555555552</v>
      </c>
      <c r="F369" s="52">
        <v>17.056666666666665</v>
      </c>
      <c r="G369" s="52">
        <v>217.75251680000002</v>
      </c>
      <c r="H369" s="59">
        <v>52.5</v>
      </c>
    </row>
    <row r="370" spans="1:8" s="39" customFormat="1" ht="30" customHeight="1" x14ac:dyDescent="0.25">
      <c r="A370" s="48" t="s">
        <v>29</v>
      </c>
      <c r="B370" s="54" t="s">
        <v>118</v>
      </c>
      <c r="C370" s="63" t="s">
        <v>97</v>
      </c>
      <c r="D370" s="52">
        <v>5.16</v>
      </c>
      <c r="E370" s="52">
        <v>6</v>
      </c>
      <c r="F370" s="52">
        <v>31.46</v>
      </c>
      <c r="G370" s="52">
        <v>200.05611074999996</v>
      </c>
      <c r="H370" s="58">
        <v>11.4</v>
      </c>
    </row>
    <row r="371" spans="1:8" s="39" customFormat="1" ht="30" customHeight="1" x14ac:dyDescent="0.25">
      <c r="A371" s="48" t="s">
        <v>67</v>
      </c>
      <c r="B371" s="54" t="s">
        <v>17</v>
      </c>
      <c r="C371" s="63" t="s">
        <v>32</v>
      </c>
      <c r="D371" s="52">
        <v>0.19</v>
      </c>
      <c r="E371" s="52">
        <v>0.04</v>
      </c>
      <c r="F371" s="52">
        <v>15.68</v>
      </c>
      <c r="G371" s="52">
        <v>60.760256000000005</v>
      </c>
      <c r="H371" s="58">
        <v>8.1199999999999992</v>
      </c>
    </row>
    <row r="372" spans="1:8" s="39" customFormat="1" ht="30" customHeight="1" x14ac:dyDescent="0.25">
      <c r="A372" s="50" t="s">
        <v>19</v>
      </c>
      <c r="B372" s="51" t="s">
        <v>10</v>
      </c>
      <c r="C372" s="67" t="s">
        <v>131</v>
      </c>
      <c r="D372" s="53">
        <v>2.79</v>
      </c>
      <c r="E372" s="53">
        <v>0.48</v>
      </c>
      <c r="F372" s="53">
        <v>17.079999999999998</v>
      </c>
      <c r="G372" s="53">
        <v>79.521209999999996</v>
      </c>
      <c r="H372" s="59">
        <v>2.96</v>
      </c>
    </row>
    <row r="373" spans="1:8" s="43" customFormat="1" ht="27" customHeight="1" thickBot="1" x14ac:dyDescent="0.25">
      <c r="B373" s="43" t="s">
        <v>72</v>
      </c>
      <c r="C373" s="73">
        <f>C369+C370+C371+C372+C367+C368</f>
        <v>725</v>
      </c>
      <c r="D373" s="44">
        <f>D369+D370+D371+D372+D367+D368</f>
        <v>22.115555555555552</v>
      </c>
      <c r="E373" s="44">
        <f t="shared" ref="E373:G373" si="64">E369+E370+E371+E372+E367+E368</f>
        <v>24.072555555555553</v>
      </c>
      <c r="F373" s="44">
        <f t="shared" si="64"/>
        <v>96.306666666666658</v>
      </c>
      <c r="G373" s="44">
        <f t="shared" si="64"/>
        <v>699.12047700599999</v>
      </c>
      <c r="H373" s="44">
        <f>H369+H370+H371+H372+H367+H368</f>
        <v>90</v>
      </c>
    </row>
    <row r="374" spans="1:8" s="4" customFormat="1" ht="27" customHeight="1" thickBot="1" x14ac:dyDescent="0.35">
      <c r="A374" s="80" t="s">
        <v>87</v>
      </c>
      <c r="B374" s="81"/>
      <c r="C374" s="81"/>
      <c r="D374" s="81"/>
      <c r="E374" s="81"/>
      <c r="F374" s="81"/>
      <c r="G374" s="82"/>
      <c r="H374" s="56"/>
    </row>
    <row r="375" spans="1:8" s="4" customFormat="1" ht="27" customHeight="1" x14ac:dyDescent="0.3">
      <c r="A375" s="75"/>
      <c r="B375" s="75"/>
      <c r="C375" s="75"/>
      <c r="D375" s="75"/>
      <c r="E375" s="75"/>
      <c r="F375" s="75"/>
      <c r="G375" s="75"/>
      <c r="H375" s="56"/>
    </row>
    <row r="376" spans="1:8" s="4" customFormat="1" ht="27" customHeight="1" x14ac:dyDescent="0.25">
      <c r="A376" s="83" t="s">
        <v>92</v>
      </c>
      <c r="B376" s="83"/>
      <c r="C376" s="83"/>
      <c r="D376" s="83"/>
      <c r="E376" s="83"/>
      <c r="F376" s="83"/>
      <c r="G376" s="83"/>
      <c r="H376" s="83"/>
    </row>
    <row r="377" spans="1:8" s="4" customFormat="1" ht="27" customHeight="1" x14ac:dyDescent="0.25">
      <c r="A377" s="84" t="s">
        <v>9</v>
      </c>
      <c r="B377" s="97" t="s">
        <v>0</v>
      </c>
      <c r="C377" s="90" t="s">
        <v>4</v>
      </c>
      <c r="D377" s="74" t="s">
        <v>2</v>
      </c>
      <c r="E377" s="74" t="s">
        <v>6</v>
      </c>
      <c r="F377" s="97" t="s">
        <v>5</v>
      </c>
      <c r="G377" s="92" t="s">
        <v>3</v>
      </c>
      <c r="H377" s="94" t="s">
        <v>7</v>
      </c>
    </row>
    <row r="378" spans="1:8" s="4" customFormat="1" ht="27" customHeight="1" x14ac:dyDescent="0.25">
      <c r="A378" s="85"/>
      <c r="B378" s="97"/>
      <c r="C378" s="91"/>
      <c r="D378" s="74" t="s">
        <v>1</v>
      </c>
      <c r="E378" s="74" t="s">
        <v>1</v>
      </c>
      <c r="F378" s="97"/>
      <c r="G378" s="93"/>
      <c r="H378" s="95"/>
    </row>
    <row r="379" spans="1:8" s="4" customFormat="1" ht="27" customHeight="1" x14ac:dyDescent="0.25">
      <c r="A379" s="48" t="s">
        <v>63</v>
      </c>
      <c r="B379" s="54" t="s">
        <v>64</v>
      </c>
      <c r="C379" s="63" t="s">
        <v>32</v>
      </c>
      <c r="D379" s="52">
        <v>1.65</v>
      </c>
      <c r="E379" s="52">
        <v>4.92</v>
      </c>
      <c r="F379" s="52">
        <v>9.58</v>
      </c>
      <c r="G379" s="52">
        <v>86.954780000000014</v>
      </c>
      <c r="H379" s="58">
        <v>10.26</v>
      </c>
    </row>
    <row r="380" spans="1:8" s="4" customFormat="1" ht="27" customHeight="1" x14ac:dyDescent="0.25">
      <c r="A380" s="48" t="s">
        <v>65</v>
      </c>
      <c r="B380" s="54" t="s">
        <v>66</v>
      </c>
      <c r="C380" s="49" t="s">
        <v>37</v>
      </c>
      <c r="D380" s="52">
        <v>9.8533333333333335</v>
      </c>
      <c r="E380" s="52">
        <v>7.7593333333333332</v>
      </c>
      <c r="F380" s="52">
        <v>14.619999999999997</v>
      </c>
      <c r="G380" s="52">
        <v>186.64501440000001</v>
      </c>
      <c r="H380" s="58">
        <v>45</v>
      </c>
    </row>
    <row r="381" spans="1:8" s="4" customFormat="1" ht="27" customHeight="1" x14ac:dyDescent="0.25">
      <c r="A381" s="69" t="s">
        <v>29</v>
      </c>
      <c r="B381" s="70" t="s">
        <v>118</v>
      </c>
      <c r="C381" s="71" t="s">
        <v>105</v>
      </c>
      <c r="D381" s="72">
        <v>5.5</v>
      </c>
      <c r="E381" s="72">
        <v>6.4</v>
      </c>
      <c r="F381" s="72">
        <v>33.56</v>
      </c>
      <c r="G381" s="72">
        <v>213.39318479999997</v>
      </c>
      <c r="H381" s="58">
        <v>12.16</v>
      </c>
    </row>
    <row r="382" spans="1:8" s="4" customFormat="1" ht="27" customHeight="1" x14ac:dyDescent="0.25">
      <c r="A382" s="48" t="s">
        <v>75</v>
      </c>
      <c r="B382" s="54" t="s">
        <v>76</v>
      </c>
      <c r="C382" s="63" t="s">
        <v>32</v>
      </c>
      <c r="D382" s="52">
        <v>0.18</v>
      </c>
      <c r="E382" s="52">
        <v>0.04</v>
      </c>
      <c r="F382" s="52">
        <v>9.2100000000000009</v>
      </c>
      <c r="G382" s="52">
        <v>35.881222799999996</v>
      </c>
      <c r="H382" s="58">
        <v>1.85</v>
      </c>
    </row>
    <row r="383" spans="1:8" s="4" customFormat="1" ht="27" customHeight="1" x14ac:dyDescent="0.25">
      <c r="A383" s="50" t="s">
        <v>19</v>
      </c>
      <c r="B383" s="51" t="s">
        <v>10</v>
      </c>
      <c r="C383" s="76" t="s">
        <v>98</v>
      </c>
      <c r="D383" s="53">
        <v>2.54</v>
      </c>
      <c r="E383" s="53">
        <v>0.43</v>
      </c>
      <c r="F383" s="53">
        <v>15.56</v>
      </c>
      <c r="G383" s="53">
        <v>72.452658</v>
      </c>
      <c r="H383" s="59">
        <v>2.73</v>
      </c>
    </row>
    <row r="384" spans="1:8" s="4" customFormat="1" ht="27" customHeight="1" thickBot="1" x14ac:dyDescent="0.3">
      <c r="A384" s="27"/>
      <c r="B384" s="43" t="s">
        <v>72</v>
      </c>
      <c r="C384" s="73">
        <f>C379+C380+C381+C382+C383</f>
        <v>661</v>
      </c>
      <c r="D384" s="44">
        <f>D379+D380+D381+D382+D383</f>
        <v>19.723333333333333</v>
      </c>
      <c r="E384" s="44">
        <f t="shared" ref="E384" si="65">E379+E380+E381+E382+E383</f>
        <v>19.54933333333333</v>
      </c>
      <c r="F384" s="44">
        <f t="shared" ref="F384" si="66">F379+F380+F381+F382+F383</f>
        <v>82.53</v>
      </c>
      <c r="G384" s="44">
        <f t="shared" ref="G384" si="67">G379+G380+G381+G382+G383</f>
        <v>595.32686000000001</v>
      </c>
      <c r="H384" s="44">
        <f>H379+H380+H381+H382+H383</f>
        <v>72</v>
      </c>
    </row>
    <row r="385" spans="1:8" s="4" customFormat="1" ht="27" customHeight="1" thickBot="1" x14ac:dyDescent="0.35">
      <c r="A385" s="80" t="s">
        <v>88</v>
      </c>
      <c r="B385" s="81"/>
      <c r="C385" s="81"/>
      <c r="D385" s="81"/>
      <c r="E385" s="81"/>
      <c r="F385" s="81"/>
      <c r="G385" s="82"/>
      <c r="H385" s="56"/>
    </row>
    <row r="386" spans="1:8" s="4" customFormat="1" ht="27" customHeight="1" x14ac:dyDescent="0.3">
      <c r="A386" s="75"/>
      <c r="B386" s="75"/>
      <c r="C386" s="75"/>
      <c r="D386" s="75"/>
      <c r="E386" s="75"/>
      <c r="F386" s="75"/>
      <c r="G386" s="75"/>
      <c r="H386" s="56"/>
    </row>
    <row r="387" spans="1:8" s="4" customFormat="1" ht="27" customHeight="1" x14ac:dyDescent="0.25">
      <c r="A387" s="83" t="s">
        <v>90</v>
      </c>
      <c r="B387" s="83"/>
      <c r="C387" s="83"/>
      <c r="D387" s="83"/>
      <c r="E387" s="83"/>
      <c r="F387" s="83"/>
      <c r="G387" s="83"/>
      <c r="H387" s="83"/>
    </row>
    <row r="388" spans="1:8" s="4" customFormat="1" ht="27" customHeight="1" x14ac:dyDescent="0.25">
      <c r="A388" s="84" t="s">
        <v>9</v>
      </c>
      <c r="B388" s="97" t="s">
        <v>0</v>
      </c>
      <c r="C388" s="90" t="s">
        <v>4</v>
      </c>
      <c r="D388" s="74" t="s">
        <v>2</v>
      </c>
      <c r="E388" s="74" t="s">
        <v>6</v>
      </c>
      <c r="F388" s="97" t="s">
        <v>5</v>
      </c>
      <c r="G388" s="92" t="s">
        <v>3</v>
      </c>
      <c r="H388" s="94" t="s">
        <v>7</v>
      </c>
    </row>
    <row r="389" spans="1:8" s="4" customFormat="1" ht="27" customHeight="1" x14ac:dyDescent="0.25">
      <c r="A389" s="85"/>
      <c r="B389" s="97"/>
      <c r="C389" s="91"/>
      <c r="D389" s="74" t="s">
        <v>1</v>
      </c>
      <c r="E389" s="74" t="s">
        <v>1</v>
      </c>
      <c r="F389" s="97"/>
      <c r="G389" s="93"/>
      <c r="H389" s="95"/>
    </row>
    <row r="390" spans="1:8" s="4" customFormat="1" ht="27" customHeight="1" x14ac:dyDescent="0.25">
      <c r="A390" s="48" t="s">
        <v>19</v>
      </c>
      <c r="B390" s="54" t="s">
        <v>162</v>
      </c>
      <c r="C390" s="63">
        <v>75</v>
      </c>
      <c r="D390" s="52">
        <v>6.04</v>
      </c>
      <c r="E390" s="52">
        <v>4.67</v>
      </c>
      <c r="F390" s="52">
        <v>42.24</v>
      </c>
      <c r="G390" s="52">
        <v>233.49</v>
      </c>
      <c r="H390" s="58">
        <v>12.17</v>
      </c>
    </row>
    <row r="391" spans="1:8" s="4" customFormat="1" ht="27" customHeight="1" x14ac:dyDescent="0.25">
      <c r="A391" s="50" t="s">
        <v>59</v>
      </c>
      <c r="B391" s="51" t="s">
        <v>14</v>
      </c>
      <c r="C391" s="76" t="s">
        <v>32</v>
      </c>
      <c r="D391" s="53">
        <v>0.24</v>
      </c>
      <c r="E391" s="53">
        <v>0.05</v>
      </c>
      <c r="F391" s="53">
        <v>14.07</v>
      </c>
      <c r="G391" s="53">
        <v>55.606942799999999</v>
      </c>
      <c r="H391" s="59">
        <v>4.75</v>
      </c>
    </row>
    <row r="392" spans="1:8" s="4" customFormat="1" ht="27" customHeight="1" thickBot="1" x14ac:dyDescent="0.3">
      <c r="A392" s="27"/>
      <c r="B392" s="43" t="s">
        <v>72</v>
      </c>
      <c r="C392" s="73">
        <f>C390+C391</f>
        <v>275</v>
      </c>
      <c r="D392" s="44">
        <f>D390+D391</f>
        <v>6.28</v>
      </c>
      <c r="E392" s="44">
        <f t="shared" ref="E392" si="68">E390+E391</f>
        <v>4.72</v>
      </c>
      <c r="F392" s="44">
        <f t="shared" ref="F392" si="69">F390+F391</f>
        <v>56.31</v>
      </c>
      <c r="G392" s="44">
        <f t="shared" ref="G392" si="70">G390+G391</f>
        <v>289.09694280000002</v>
      </c>
      <c r="H392" s="44">
        <f t="shared" ref="H392" si="71">H390+H391</f>
        <v>16.920000000000002</v>
      </c>
    </row>
    <row r="393" spans="1:8" s="4" customFormat="1" ht="27" customHeight="1" thickBot="1" x14ac:dyDescent="0.35">
      <c r="A393" s="80" t="s">
        <v>89</v>
      </c>
      <c r="B393" s="81"/>
      <c r="C393" s="81"/>
      <c r="D393" s="81"/>
      <c r="E393" s="81"/>
      <c r="F393" s="81"/>
      <c r="G393" s="82"/>
      <c r="H393" s="44"/>
    </row>
    <row r="394" spans="1:8" s="4" customFormat="1" ht="27" customHeight="1" x14ac:dyDescent="0.25">
      <c r="A394" s="29"/>
      <c r="B394" s="29"/>
      <c r="C394" s="29"/>
      <c r="D394" s="29"/>
      <c r="E394" s="29"/>
      <c r="F394" s="29"/>
      <c r="G394" s="29"/>
      <c r="H394" s="56"/>
    </row>
    <row r="395" spans="1:8" s="8" customFormat="1" ht="27" customHeight="1" x14ac:dyDescent="0.25">
      <c r="A395" s="86" t="s">
        <v>26</v>
      </c>
      <c r="B395" s="86"/>
      <c r="C395" s="9"/>
      <c r="D395" s="86" t="s">
        <v>11</v>
      </c>
      <c r="E395" s="86"/>
      <c r="F395" s="86"/>
      <c r="G395" s="86"/>
      <c r="H395" s="86"/>
    </row>
    <row r="396" spans="1:8" s="8" customFormat="1" ht="27" customHeight="1" x14ac:dyDescent="0.25">
      <c r="A396" s="86" t="s">
        <v>12</v>
      </c>
      <c r="B396" s="86"/>
      <c r="C396" s="9"/>
      <c r="D396" s="86" t="s">
        <v>11</v>
      </c>
      <c r="E396" s="86"/>
      <c r="F396" s="86"/>
      <c r="G396" s="86"/>
      <c r="H396" s="86"/>
    </row>
    <row r="397" spans="1:8" ht="30" customHeight="1" x14ac:dyDescent="0.25"/>
    <row r="398" spans="1:8" s="8" customFormat="1" ht="30" customHeight="1" x14ac:dyDescent="0.25">
      <c r="A398" s="15"/>
      <c r="B398" s="15"/>
      <c r="C398" s="24"/>
      <c r="D398" s="24"/>
      <c r="E398" s="98" t="s">
        <v>16</v>
      </c>
      <c r="F398" s="98"/>
      <c r="G398" s="98"/>
      <c r="H398" s="98"/>
    </row>
    <row r="399" spans="1:8" s="24" customFormat="1" ht="30" customHeight="1" x14ac:dyDescent="0.25">
      <c r="A399" s="11"/>
      <c r="B399" s="11"/>
      <c r="C399" s="98" t="s">
        <v>163</v>
      </c>
      <c r="D399" s="98"/>
      <c r="E399" s="98"/>
      <c r="F399" s="98"/>
      <c r="G399" s="98"/>
      <c r="H399" s="98"/>
    </row>
    <row r="400" spans="1:8" ht="34.5" customHeight="1" x14ac:dyDescent="0.25">
      <c r="A400" s="40"/>
      <c r="B400" s="40"/>
      <c r="C400" s="99" t="s">
        <v>166</v>
      </c>
      <c r="D400" s="99"/>
      <c r="E400" s="99"/>
      <c r="F400" s="99"/>
      <c r="G400" s="99"/>
      <c r="H400" s="99"/>
    </row>
    <row r="401" spans="1:8" s="4" customFormat="1" ht="30" customHeight="1" x14ac:dyDescent="0.45">
      <c r="A401" s="24"/>
      <c r="B401" s="100" t="s">
        <v>8</v>
      </c>
      <c r="C401" s="100"/>
      <c r="D401" s="100"/>
      <c r="E401" s="100"/>
      <c r="F401" s="100"/>
      <c r="G401" s="100"/>
      <c r="H401" s="62"/>
    </row>
    <row r="402" spans="1:8" ht="30" customHeight="1" x14ac:dyDescent="0.25">
      <c r="A402" s="24"/>
      <c r="B402" s="96" t="s">
        <v>86</v>
      </c>
      <c r="C402" s="96"/>
      <c r="D402" s="96"/>
      <c r="E402" s="96"/>
      <c r="F402" s="96"/>
      <c r="G402" s="96"/>
      <c r="H402" s="62"/>
    </row>
    <row r="403" spans="1:8" ht="30" customHeight="1" x14ac:dyDescent="0.25">
      <c r="A403" s="86" t="s">
        <v>132</v>
      </c>
      <c r="B403" s="86"/>
      <c r="C403" s="86"/>
      <c r="D403" s="86"/>
      <c r="E403" s="86"/>
      <c r="F403" s="86"/>
      <c r="G403" s="86"/>
      <c r="H403" s="86"/>
    </row>
    <row r="404" spans="1:8" s="24" customFormat="1" ht="39.950000000000003" customHeight="1" x14ac:dyDescent="0.25">
      <c r="A404" s="87" t="s">
        <v>91</v>
      </c>
      <c r="B404" s="87"/>
      <c r="C404" s="87"/>
      <c r="D404" s="87"/>
      <c r="E404" s="87"/>
      <c r="F404" s="87"/>
      <c r="G404" s="87"/>
      <c r="H404" s="87"/>
    </row>
    <row r="405" spans="1:8" ht="35.25" customHeight="1" x14ac:dyDescent="0.25">
      <c r="A405" s="84" t="s">
        <v>9</v>
      </c>
      <c r="B405" s="97" t="s">
        <v>0</v>
      </c>
      <c r="C405" s="90" t="s">
        <v>4</v>
      </c>
      <c r="D405" s="46" t="s">
        <v>2</v>
      </c>
      <c r="E405" s="46" t="s">
        <v>6</v>
      </c>
      <c r="F405" s="97" t="s">
        <v>5</v>
      </c>
      <c r="G405" s="92" t="s">
        <v>3</v>
      </c>
      <c r="H405" s="94" t="s">
        <v>7</v>
      </c>
    </row>
    <row r="406" spans="1:8" ht="24.95" customHeight="1" x14ac:dyDescent="0.25">
      <c r="A406" s="85"/>
      <c r="B406" s="97"/>
      <c r="C406" s="91"/>
      <c r="D406" s="32" t="s">
        <v>1</v>
      </c>
      <c r="E406" s="32" t="s">
        <v>1</v>
      </c>
      <c r="F406" s="97"/>
      <c r="G406" s="93"/>
      <c r="H406" s="95"/>
    </row>
    <row r="407" spans="1:8" s="39" customFormat="1" ht="30" customHeight="1" x14ac:dyDescent="0.25">
      <c r="A407" s="48" t="s">
        <v>53</v>
      </c>
      <c r="B407" s="54" t="s">
        <v>54</v>
      </c>
      <c r="C407" s="63" t="s">
        <v>37</v>
      </c>
      <c r="D407" s="52">
        <v>2.04</v>
      </c>
      <c r="E407" s="52">
        <v>6.59</v>
      </c>
      <c r="F407" s="52">
        <v>4.4400000000000004</v>
      </c>
      <c r="G407" s="52">
        <v>84.573851999999988</v>
      </c>
      <c r="H407" s="58">
        <v>16.079999999999998</v>
      </c>
    </row>
    <row r="408" spans="1:8" s="39" customFormat="1" ht="30" customHeight="1" x14ac:dyDescent="0.25">
      <c r="A408" s="48" t="s">
        <v>68</v>
      </c>
      <c r="B408" s="54" t="s">
        <v>79</v>
      </c>
      <c r="C408" s="63" t="s">
        <v>80</v>
      </c>
      <c r="D408" s="52">
        <v>1.63</v>
      </c>
      <c r="E408" s="52">
        <v>3.8</v>
      </c>
      <c r="F408" s="52">
        <v>10.09</v>
      </c>
      <c r="G408" s="52">
        <v>77.107521399999996</v>
      </c>
      <c r="H408" s="58">
        <v>10.57</v>
      </c>
    </row>
    <row r="409" spans="1:8" s="39" customFormat="1" ht="30" customHeight="1" x14ac:dyDescent="0.25">
      <c r="A409" s="48" t="s">
        <v>84</v>
      </c>
      <c r="B409" s="54" t="s">
        <v>133</v>
      </c>
      <c r="C409" s="65" t="s">
        <v>37</v>
      </c>
      <c r="D409" s="52">
        <v>8.6999999999999993</v>
      </c>
      <c r="E409" s="52">
        <v>5.0200000000000005</v>
      </c>
      <c r="F409" s="52">
        <v>16.979999999999997</v>
      </c>
      <c r="G409" s="52">
        <v>129.01999999999998</v>
      </c>
      <c r="H409" s="58">
        <v>43.59</v>
      </c>
    </row>
    <row r="410" spans="1:8" s="39" customFormat="1" ht="30" customHeight="1" x14ac:dyDescent="0.25">
      <c r="A410" s="48" t="s">
        <v>19</v>
      </c>
      <c r="B410" s="54" t="s">
        <v>71</v>
      </c>
      <c r="C410" s="63" t="s">
        <v>97</v>
      </c>
      <c r="D410" s="52">
        <v>3.53</v>
      </c>
      <c r="E410" s="52">
        <v>9.0299999999999994</v>
      </c>
      <c r="F410" s="52">
        <v>31.27</v>
      </c>
      <c r="G410" s="52">
        <v>218.80233333333331</v>
      </c>
      <c r="H410" s="58">
        <v>14.61</v>
      </c>
    </row>
    <row r="411" spans="1:8" s="39" customFormat="1" ht="30" customHeight="1" x14ac:dyDescent="0.25">
      <c r="A411" s="48" t="s">
        <v>75</v>
      </c>
      <c r="B411" s="54" t="s">
        <v>76</v>
      </c>
      <c r="C411" s="49" t="s">
        <v>32</v>
      </c>
      <c r="D411" s="52">
        <v>0.18</v>
      </c>
      <c r="E411" s="52">
        <v>0.04</v>
      </c>
      <c r="F411" s="52">
        <v>9.2100000000000009</v>
      </c>
      <c r="G411" s="52">
        <v>35.881222799999996</v>
      </c>
      <c r="H411" s="58">
        <v>1.85</v>
      </c>
    </row>
    <row r="412" spans="1:8" s="38" customFormat="1" ht="30" customHeight="1" x14ac:dyDescent="0.25">
      <c r="A412" s="50" t="s">
        <v>19</v>
      </c>
      <c r="B412" s="51" t="s">
        <v>13</v>
      </c>
      <c r="C412" s="66" t="s">
        <v>131</v>
      </c>
      <c r="D412" s="53">
        <v>3.21</v>
      </c>
      <c r="E412" s="53">
        <v>0.32</v>
      </c>
      <c r="F412" s="53">
        <v>21.21</v>
      </c>
      <c r="G412" s="53">
        <v>100.76314500000001</v>
      </c>
      <c r="H412" s="59">
        <v>3.3</v>
      </c>
    </row>
    <row r="413" spans="1:8" s="43" customFormat="1" ht="27" customHeight="1" thickBot="1" x14ac:dyDescent="0.25">
      <c r="B413" s="43" t="s">
        <v>72</v>
      </c>
      <c r="C413" s="73">
        <v>720</v>
      </c>
      <c r="D413" s="44">
        <f>D407+D409+D410+D411+D412+D408</f>
        <v>19.289999999999996</v>
      </c>
      <c r="E413" s="44">
        <f t="shared" ref="E413:F413" si="72">E407+E409+E410+E411+E412+E408</f>
        <v>24.8</v>
      </c>
      <c r="F413" s="44">
        <f t="shared" si="72"/>
        <v>93.2</v>
      </c>
      <c r="G413" s="44">
        <f>G407+G409+G410+G411+G412+G408</f>
        <v>646.14807453333333</v>
      </c>
      <c r="H413" s="44">
        <f>H407+H409+H410+H411+H412+H408</f>
        <v>90</v>
      </c>
    </row>
    <row r="414" spans="1:8" s="4" customFormat="1" ht="27" customHeight="1" thickBot="1" x14ac:dyDescent="0.35">
      <c r="A414" s="80" t="s">
        <v>87</v>
      </c>
      <c r="B414" s="81"/>
      <c r="C414" s="81"/>
      <c r="D414" s="81"/>
      <c r="E414" s="81"/>
      <c r="F414" s="81"/>
      <c r="G414" s="82"/>
      <c r="H414" s="56"/>
    </row>
    <row r="415" spans="1:8" s="4" customFormat="1" ht="27" customHeight="1" x14ac:dyDescent="0.3">
      <c r="A415" s="75"/>
      <c r="B415" s="75"/>
      <c r="C415" s="75"/>
      <c r="D415" s="75"/>
      <c r="E415" s="75"/>
      <c r="F415" s="75"/>
      <c r="G415" s="75"/>
      <c r="H415" s="56"/>
    </row>
    <row r="416" spans="1:8" s="4" customFormat="1" ht="27" customHeight="1" x14ac:dyDescent="0.25">
      <c r="A416" s="83" t="s">
        <v>92</v>
      </c>
      <c r="B416" s="83"/>
      <c r="C416" s="83"/>
      <c r="D416" s="83"/>
      <c r="E416" s="83"/>
      <c r="F416" s="83"/>
      <c r="G416" s="83"/>
      <c r="H416" s="83"/>
    </row>
    <row r="417" spans="1:8" s="4" customFormat="1" ht="27" customHeight="1" x14ac:dyDescent="0.25">
      <c r="A417" s="84" t="s">
        <v>9</v>
      </c>
      <c r="B417" s="97" t="s">
        <v>0</v>
      </c>
      <c r="C417" s="90" t="s">
        <v>4</v>
      </c>
      <c r="D417" s="74" t="s">
        <v>2</v>
      </c>
      <c r="E417" s="74" t="s">
        <v>6</v>
      </c>
      <c r="F417" s="97" t="s">
        <v>5</v>
      </c>
      <c r="G417" s="92" t="s">
        <v>3</v>
      </c>
      <c r="H417" s="94" t="s">
        <v>7</v>
      </c>
    </row>
    <row r="418" spans="1:8" s="4" customFormat="1" ht="27" customHeight="1" x14ac:dyDescent="0.25">
      <c r="A418" s="85"/>
      <c r="B418" s="97"/>
      <c r="C418" s="91"/>
      <c r="D418" s="74" t="s">
        <v>1</v>
      </c>
      <c r="E418" s="74" t="s">
        <v>1</v>
      </c>
      <c r="F418" s="97"/>
      <c r="G418" s="93"/>
      <c r="H418" s="95"/>
    </row>
    <row r="419" spans="1:8" s="4" customFormat="1" ht="27" customHeight="1" x14ac:dyDescent="0.25">
      <c r="A419" s="48" t="s">
        <v>68</v>
      </c>
      <c r="B419" s="54" t="s">
        <v>79</v>
      </c>
      <c r="C419" s="63" t="s">
        <v>80</v>
      </c>
      <c r="D419" s="52">
        <v>1.63</v>
      </c>
      <c r="E419" s="52">
        <v>3.8</v>
      </c>
      <c r="F419" s="52">
        <v>10.09</v>
      </c>
      <c r="G419" s="52">
        <v>77.107521399999996</v>
      </c>
      <c r="H419" s="58">
        <v>10.57</v>
      </c>
    </row>
    <row r="420" spans="1:8" s="4" customFormat="1" ht="27" customHeight="1" x14ac:dyDescent="0.25">
      <c r="A420" s="48" t="s">
        <v>84</v>
      </c>
      <c r="B420" s="54" t="s">
        <v>133</v>
      </c>
      <c r="C420" s="49" t="s">
        <v>108</v>
      </c>
      <c r="D420" s="52">
        <v>7.2499999999999991</v>
      </c>
      <c r="E420" s="52">
        <v>4.1833333333333336</v>
      </c>
      <c r="F420" s="52">
        <v>14.149999999999999</v>
      </c>
      <c r="G420" s="52">
        <v>107.51666666666665</v>
      </c>
      <c r="H420" s="58">
        <v>36.299999999999997</v>
      </c>
    </row>
    <row r="421" spans="1:8" s="4" customFormat="1" ht="27" customHeight="1" x14ac:dyDescent="0.25">
      <c r="A421" s="69" t="s">
        <v>19</v>
      </c>
      <c r="B421" s="70" t="s">
        <v>71</v>
      </c>
      <c r="C421" s="71" t="s">
        <v>151</v>
      </c>
      <c r="D421" s="72">
        <v>4</v>
      </c>
      <c r="E421" s="72">
        <v>10.24</v>
      </c>
      <c r="F421" s="72">
        <v>35.44</v>
      </c>
      <c r="G421" s="72">
        <v>247.97597777777762</v>
      </c>
      <c r="H421" s="58">
        <v>16.559999999999999</v>
      </c>
    </row>
    <row r="422" spans="1:8" s="4" customFormat="1" ht="27" customHeight="1" x14ac:dyDescent="0.25">
      <c r="A422" s="48" t="s">
        <v>59</v>
      </c>
      <c r="B422" s="54" t="s">
        <v>141</v>
      </c>
      <c r="C422" s="63" t="s">
        <v>32</v>
      </c>
      <c r="D422" s="52">
        <v>0.24</v>
      </c>
      <c r="E422" s="52">
        <v>0.05</v>
      </c>
      <c r="F422" s="52">
        <v>14.07</v>
      </c>
      <c r="G422" s="52">
        <v>55.606942799999999</v>
      </c>
      <c r="H422" s="58">
        <v>4.75</v>
      </c>
    </row>
    <row r="423" spans="1:8" s="4" customFormat="1" ht="27" customHeight="1" x14ac:dyDescent="0.25">
      <c r="A423" s="50" t="s">
        <v>19</v>
      </c>
      <c r="B423" s="51" t="s">
        <v>13</v>
      </c>
      <c r="C423" s="76" t="s">
        <v>160</v>
      </c>
      <c r="D423" s="53">
        <v>3.71</v>
      </c>
      <c r="E423" s="53">
        <v>0.37</v>
      </c>
      <c r="F423" s="53">
        <v>24.51</v>
      </c>
      <c r="G423" s="53">
        <v>116.43741199999998</v>
      </c>
      <c r="H423" s="59">
        <v>3.82</v>
      </c>
    </row>
    <row r="424" spans="1:8" s="4" customFormat="1" ht="27" customHeight="1" thickBot="1" x14ac:dyDescent="0.3">
      <c r="A424" s="27"/>
      <c r="B424" s="43" t="s">
        <v>72</v>
      </c>
      <c r="C424" s="73">
        <v>677</v>
      </c>
      <c r="D424" s="44">
        <f>D419+D420+D421+D422+D423</f>
        <v>16.829999999999998</v>
      </c>
      <c r="E424" s="44">
        <f t="shared" ref="E424" si="73">E419+E420+E421+E422+E423</f>
        <v>18.643333333333334</v>
      </c>
      <c r="F424" s="44">
        <f t="shared" ref="F424" si="74">F419+F420+F421+F422+F423</f>
        <v>98.26</v>
      </c>
      <c r="G424" s="44">
        <f t="shared" ref="G424" si="75">G419+G420+G421+G422+G423</f>
        <v>604.64452064444424</v>
      </c>
      <c r="H424" s="44">
        <f>H419+H420+H421+H422+H423</f>
        <v>71.999999999999986</v>
      </c>
    </row>
    <row r="425" spans="1:8" s="4" customFormat="1" ht="27" customHeight="1" thickBot="1" x14ac:dyDescent="0.35">
      <c r="A425" s="80" t="s">
        <v>88</v>
      </c>
      <c r="B425" s="81"/>
      <c r="C425" s="81"/>
      <c r="D425" s="81"/>
      <c r="E425" s="81"/>
      <c r="F425" s="81"/>
      <c r="G425" s="82"/>
      <c r="H425" s="56"/>
    </row>
    <row r="426" spans="1:8" s="4" customFormat="1" ht="27" customHeight="1" x14ac:dyDescent="0.3">
      <c r="A426" s="75"/>
      <c r="B426" s="75"/>
      <c r="C426" s="75"/>
      <c r="D426" s="75"/>
      <c r="E426" s="75"/>
      <c r="F426" s="75"/>
      <c r="G426" s="75"/>
      <c r="H426" s="56"/>
    </row>
    <row r="427" spans="1:8" s="4" customFormat="1" ht="27" customHeight="1" x14ac:dyDescent="0.25">
      <c r="A427" s="83" t="s">
        <v>90</v>
      </c>
      <c r="B427" s="83"/>
      <c r="C427" s="83"/>
      <c r="D427" s="83"/>
      <c r="E427" s="83"/>
      <c r="F427" s="83"/>
      <c r="G427" s="83"/>
      <c r="H427" s="83"/>
    </row>
    <row r="428" spans="1:8" s="4" customFormat="1" ht="27" customHeight="1" x14ac:dyDescent="0.25">
      <c r="A428" s="84" t="s">
        <v>9</v>
      </c>
      <c r="B428" s="97" t="s">
        <v>0</v>
      </c>
      <c r="C428" s="90" t="s">
        <v>4</v>
      </c>
      <c r="D428" s="74" t="s">
        <v>2</v>
      </c>
      <c r="E428" s="74" t="s">
        <v>6</v>
      </c>
      <c r="F428" s="97" t="s">
        <v>5</v>
      </c>
      <c r="G428" s="92" t="s">
        <v>3</v>
      </c>
      <c r="H428" s="94" t="s">
        <v>7</v>
      </c>
    </row>
    <row r="429" spans="1:8" s="4" customFormat="1" ht="27" customHeight="1" x14ac:dyDescent="0.25">
      <c r="A429" s="85"/>
      <c r="B429" s="97"/>
      <c r="C429" s="91"/>
      <c r="D429" s="74" t="s">
        <v>1</v>
      </c>
      <c r="E429" s="74" t="s">
        <v>1</v>
      </c>
      <c r="F429" s="97"/>
      <c r="G429" s="93"/>
      <c r="H429" s="95"/>
    </row>
    <row r="430" spans="1:8" s="4" customFormat="1" ht="27" customHeight="1" x14ac:dyDescent="0.25">
      <c r="A430" s="48" t="s">
        <v>19</v>
      </c>
      <c r="B430" s="54" t="s">
        <v>162</v>
      </c>
      <c r="C430" s="63">
        <v>75</v>
      </c>
      <c r="D430" s="52">
        <v>6.04</v>
      </c>
      <c r="E430" s="52">
        <v>4.67</v>
      </c>
      <c r="F430" s="52">
        <v>42.24</v>
      </c>
      <c r="G430" s="52">
        <v>233.49</v>
      </c>
      <c r="H430" s="58">
        <v>15.07</v>
      </c>
    </row>
    <row r="431" spans="1:8" s="4" customFormat="1" ht="27" customHeight="1" x14ac:dyDescent="0.25">
      <c r="A431" s="50" t="s">
        <v>75</v>
      </c>
      <c r="B431" s="51" t="s">
        <v>76</v>
      </c>
      <c r="C431" s="76" t="s">
        <v>32</v>
      </c>
      <c r="D431" s="53">
        <v>0.18</v>
      </c>
      <c r="E431" s="53">
        <v>0.04</v>
      </c>
      <c r="F431" s="53">
        <v>9.2100000000000009</v>
      </c>
      <c r="G431" s="53">
        <v>35.881222799999996</v>
      </c>
      <c r="H431" s="59">
        <v>1.85</v>
      </c>
    </row>
    <row r="432" spans="1:8" s="4" customFormat="1" ht="27" customHeight="1" thickBot="1" x14ac:dyDescent="0.3">
      <c r="A432" s="27"/>
      <c r="B432" s="43" t="s">
        <v>72</v>
      </c>
      <c r="C432" s="73">
        <f>C430+C431</f>
        <v>275</v>
      </c>
      <c r="D432" s="44">
        <f>D430+D431</f>
        <v>6.22</v>
      </c>
      <c r="E432" s="44">
        <f t="shared" ref="E432" si="76">E430+E431</f>
        <v>4.71</v>
      </c>
      <c r="F432" s="44">
        <f t="shared" ref="F432" si="77">F430+F431</f>
        <v>51.45</v>
      </c>
      <c r="G432" s="44">
        <f t="shared" ref="G432" si="78">G430+G431</f>
        <v>269.3712228</v>
      </c>
      <c r="H432" s="44">
        <f t="shared" ref="H432" si="79">H430+H431</f>
        <v>16.920000000000002</v>
      </c>
    </row>
    <row r="433" spans="1:8" s="4" customFormat="1" ht="27" customHeight="1" thickBot="1" x14ac:dyDescent="0.35">
      <c r="A433" s="80" t="s">
        <v>89</v>
      </c>
      <c r="B433" s="81"/>
      <c r="C433" s="81"/>
      <c r="D433" s="81"/>
      <c r="E433" s="81"/>
      <c r="F433" s="81"/>
      <c r="G433" s="82"/>
      <c r="H433" s="44"/>
    </row>
    <row r="434" spans="1:8" s="4" customFormat="1" ht="27" customHeight="1" x14ac:dyDescent="0.25">
      <c r="A434" s="29"/>
      <c r="B434" s="29"/>
      <c r="C434" s="29"/>
      <c r="D434" s="29"/>
      <c r="E434" s="29"/>
      <c r="F434" s="29"/>
      <c r="G434" s="29"/>
      <c r="H434" s="56"/>
    </row>
    <row r="435" spans="1:8" ht="27" customHeight="1" x14ac:dyDescent="0.25">
      <c r="A435" s="86" t="s">
        <v>26</v>
      </c>
      <c r="B435" s="86"/>
      <c r="D435" s="86" t="s">
        <v>11</v>
      </c>
      <c r="E435" s="86"/>
      <c r="F435" s="86"/>
      <c r="G435" s="86"/>
      <c r="H435" s="86"/>
    </row>
    <row r="436" spans="1:8" ht="27" customHeight="1" x14ac:dyDescent="0.25">
      <c r="A436" s="86" t="s">
        <v>12</v>
      </c>
      <c r="B436" s="86"/>
      <c r="D436" s="86" t="s">
        <v>11</v>
      </c>
      <c r="E436" s="86"/>
      <c r="F436" s="86"/>
      <c r="G436" s="86"/>
      <c r="H436" s="86"/>
    </row>
    <row r="437" spans="1:8" s="24" customFormat="1" ht="27.75" customHeight="1" x14ac:dyDescent="0.25">
      <c r="A437" s="35"/>
      <c r="B437" s="35"/>
      <c r="C437" s="28"/>
      <c r="D437" s="35"/>
      <c r="E437" s="35"/>
      <c r="F437" s="35"/>
      <c r="G437" s="35"/>
      <c r="H437" s="60"/>
    </row>
    <row r="438" spans="1:8" s="24" customFormat="1" ht="30" customHeight="1" x14ac:dyDescent="0.25">
      <c r="A438" s="15"/>
      <c r="B438" s="15"/>
      <c r="E438" s="98" t="s">
        <v>16</v>
      </c>
      <c r="F438" s="98"/>
      <c r="G438" s="98"/>
      <c r="H438" s="98"/>
    </row>
    <row r="439" spans="1:8" s="24" customFormat="1" ht="30" customHeight="1" x14ac:dyDescent="0.25">
      <c r="A439" s="11"/>
      <c r="B439" s="11"/>
      <c r="C439" s="98" t="s">
        <v>163</v>
      </c>
      <c r="D439" s="98"/>
      <c r="E439" s="98"/>
      <c r="F439" s="98"/>
      <c r="G439" s="98"/>
      <c r="H439" s="98"/>
    </row>
    <row r="440" spans="1:8" ht="42.75" customHeight="1" x14ac:dyDescent="0.25">
      <c r="A440" s="23"/>
      <c r="B440" s="23"/>
      <c r="C440" s="99" t="s">
        <v>166</v>
      </c>
      <c r="D440" s="99"/>
      <c r="E440" s="99"/>
      <c r="F440" s="99"/>
      <c r="G440" s="99"/>
      <c r="H440" s="99"/>
    </row>
    <row r="441" spans="1:8" ht="30" customHeight="1" x14ac:dyDescent="0.45">
      <c r="A441" s="100" t="s">
        <v>8</v>
      </c>
      <c r="B441" s="100"/>
      <c r="C441" s="100"/>
      <c r="D441" s="100"/>
      <c r="E441" s="100"/>
      <c r="F441" s="100"/>
      <c r="G441" s="100"/>
      <c r="H441" s="100"/>
    </row>
    <row r="442" spans="1:8" ht="30" customHeight="1" x14ac:dyDescent="0.25">
      <c r="A442" s="96" t="s">
        <v>86</v>
      </c>
      <c r="B442" s="86"/>
      <c r="C442" s="86"/>
      <c r="D442" s="86"/>
      <c r="E442" s="86"/>
      <c r="F442" s="86"/>
      <c r="G442" s="86"/>
      <c r="H442" s="86"/>
    </row>
    <row r="443" spans="1:8" ht="30" customHeight="1" x14ac:dyDescent="0.25">
      <c r="A443" s="86" t="s">
        <v>134</v>
      </c>
      <c r="B443" s="86"/>
      <c r="C443" s="86"/>
      <c r="D443" s="86"/>
      <c r="E443" s="86"/>
      <c r="F443" s="86"/>
      <c r="G443" s="86"/>
      <c r="H443" s="86"/>
    </row>
    <row r="444" spans="1:8" s="24" customFormat="1" ht="39.950000000000003" customHeight="1" x14ac:dyDescent="0.25">
      <c r="A444" s="87" t="s">
        <v>91</v>
      </c>
      <c r="B444" s="87"/>
      <c r="C444" s="87"/>
      <c r="D444" s="87"/>
      <c r="E444" s="87"/>
      <c r="F444" s="87"/>
      <c r="G444" s="87"/>
      <c r="H444" s="87"/>
    </row>
    <row r="445" spans="1:8" ht="31.5" customHeight="1" x14ac:dyDescent="0.25">
      <c r="A445" s="84" t="s">
        <v>9</v>
      </c>
      <c r="B445" s="88" t="s">
        <v>0</v>
      </c>
      <c r="C445" s="90" t="s">
        <v>4</v>
      </c>
      <c r="D445" s="47" t="s">
        <v>2</v>
      </c>
      <c r="E445" s="47" t="s">
        <v>6</v>
      </c>
      <c r="F445" s="88" t="s">
        <v>5</v>
      </c>
      <c r="G445" s="92" t="s">
        <v>3</v>
      </c>
      <c r="H445" s="94" t="s">
        <v>7</v>
      </c>
    </row>
    <row r="446" spans="1:8" ht="24.95" customHeight="1" x14ac:dyDescent="0.25">
      <c r="A446" s="85"/>
      <c r="B446" s="89"/>
      <c r="C446" s="91"/>
      <c r="D446" s="32" t="s">
        <v>1</v>
      </c>
      <c r="E446" s="32" t="s">
        <v>1</v>
      </c>
      <c r="F446" s="89"/>
      <c r="G446" s="93"/>
      <c r="H446" s="95"/>
    </row>
    <row r="447" spans="1:8" s="39" customFormat="1" ht="30" customHeight="1" x14ac:dyDescent="0.25">
      <c r="A447" s="48" t="s">
        <v>85</v>
      </c>
      <c r="B447" s="54" t="s">
        <v>145</v>
      </c>
      <c r="C447" s="63" t="s">
        <v>146</v>
      </c>
      <c r="D447" s="52">
        <v>0.19</v>
      </c>
      <c r="E447" s="52">
        <v>0.02</v>
      </c>
      <c r="F447" s="52">
        <v>0.8</v>
      </c>
      <c r="G447" s="52">
        <v>3.6480749999999995</v>
      </c>
      <c r="H447" s="58">
        <v>10.11</v>
      </c>
    </row>
    <row r="448" spans="1:8" s="39" customFormat="1" ht="30" customHeight="1" x14ac:dyDescent="0.25">
      <c r="A448" s="48" t="s">
        <v>42</v>
      </c>
      <c r="B448" s="54" t="s">
        <v>135</v>
      </c>
      <c r="C448" s="63" t="s">
        <v>32</v>
      </c>
      <c r="D448" s="52">
        <v>1.63</v>
      </c>
      <c r="E448" s="52">
        <v>4.91</v>
      </c>
      <c r="F448" s="52">
        <v>11.54</v>
      </c>
      <c r="G448" s="52">
        <v>118.29</v>
      </c>
      <c r="H448" s="58">
        <v>8.76</v>
      </c>
    </row>
    <row r="449" spans="1:8" s="39" customFormat="1" ht="30" customHeight="1" x14ac:dyDescent="0.25">
      <c r="A449" s="48" t="s">
        <v>70</v>
      </c>
      <c r="B449" s="54" t="s">
        <v>147</v>
      </c>
      <c r="C449" s="63" t="s">
        <v>96</v>
      </c>
      <c r="D449" s="52">
        <v>14.93</v>
      </c>
      <c r="E449" s="52">
        <v>11.955555555555556</v>
      </c>
      <c r="F449" s="52">
        <v>20.728888888888889</v>
      </c>
      <c r="G449" s="52">
        <v>213.25333333333333</v>
      </c>
      <c r="H449" s="58">
        <v>47.02</v>
      </c>
    </row>
    <row r="450" spans="1:8" s="39" customFormat="1" ht="30" customHeight="1" x14ac:dyDescent="0.25">
      <c r="A450" s="48" t="s">
        <v>83</v>
      </c>
      <c r="B450" s="54" t="s">
        <v>24</v>
      </c>
      <c r="C450" s="63" t="s">
        <v>34</v>
      </c>
      <c r="D450" s="52">
        <v>2.91</v>
      </c>
      <c r="E450" s="52">
        <v>4.99</v>
      </c>
      <c r="F450" s="52">
        <v>22.03</v>
      </c>
      <c r="G450" s="52">
        <v>148.11000000000001</v>
      </c>
      <c r="H450" s="58">
        <v>14.96</v>
      </c>
    </row>
    <row r="451" spans="1:8" s="39" customFormat="1" ht="30" customHeight="1" x14ac:dyDescent="0.25">
      <c r="A451" s="48" t="s">
        <v>59</v>
      </c>
      <c r="B451" s="54" t="s">
        <v>14</v>
      </c>
      <c r="C451" s="63" t="s">
        <v>32</v>
      </c>
      <c r="D451" s="52">
        <v>0.24</v>
      </c>
      <c r="E451" s="52">
        <v>0.05</v>
      </c>
      <c r="F451" s="52">
        <v>14.07</v>
      </c>
      <c r="G451" s="52">
        <v>55.606942799999999</v>
      </c>
      <c r="H451" s="58">
        <v>4.75</v>
      </c>
    </row>
    <row r="452" spans="1:8" s="38" customFormat="1" ht="30" customHeight="1" x14ac:dyDescent="0.25">
      <c r="A452" s="50" t="s">
        <v>19</v>
      </c>
      <c r="B452" s="51" t="s">
        <v>13</v>
      </c>
      <c r="C452" s="67" t="s">
        <v>37</v>
      </c>
      <c r="D452" s="53">
        <v>4.29</v>
      </c>
      <c r="E452" s="53">
        <v>0.42</v>
      </c>
      <c r="F452" s="53">
        <v>28.28</v>
      </c>
      <c r="G452" s="53">
        <v>134.35086000000001</v>
      </c>
      <c r="H452" s="59">
        <v>4.4000000000000004</v>
      </c>
    </row>
    <row r="453" spans="1:8" s="43" customFormat="1" ht="27" customHeight="1" thickBot="1" x14ac:dyDescent="0.25">
      <c r="B453" s="43" t="s">
        <v>72</v>
      </c>
      <c r="C453" s="73">
        <f>C447+C449+C450+C451+C452+C448</f>
        <v>745</v>
      </c>
      <c r="D453" s="44">
        <f>D447+D449+D450+D451+D452+D448</f>
        <v>24.189999999999998</v>
      </c>
      <c r="E453" s="44">
        <f t="shared" ref="E453:G453" si="80">E447+E449+E450+E451+E452+E448</f>
        <v>22.345555555555556</v>
      </c>
      <c r="F453" s="44">
        <f t="shared" si="80"/>
        <v>97.448888888888888</v>
      </c>
      <c r="G453" s="44">
        <f t="shared" si="80"/>
        <v>673.25921113333334</v>
      </c>
      <c r="H453" s="44">
        <f>H447+H449+H450+H451+H452+H448</f>
        <v>90.000000000000014</v>
      </c>
    </row>
    <row r="454" spans="1:8" s="4" customFormat="1" ht="27" customHeight="1" thickBot="1" x14ac:dyDescent="0.35">
      <c r="A454" s="80" t="s">
        <v>87</v>
      </c>
      <c r="B454" s="81"/>
      <c r="C454" s="81"/>
      <c r="D454" s="81"/>
      <c r="E454" s="81"/>
      <c r="F454" s="81"/>
      <c r="G454" s="82"/>
      <c r="H454" s="56"/>
    </row>
    <row r="455" spans="1:8" s="4" customFormat="1" ht="27" customHeight="1" x14ac:dyDescent="0.3">
      <c r="A455" s="75"/>
      <c r="B455" s="75"/>
      <c r="C455" s="75"/>
      <c r="D455" s="75"/>
      <c r="E455" s="75"/>
      <c r="F455" s="75"/>
      <c r="G455" s="75"/>
      <c r="H455" s="56"/>
    </row>
    <row r="456" spans="1:8" s="4" customFormat="1" ht="27" customHeight="1" x14ac:dyDescent="0.25">
      <c r="A456" s="83" t="s">
        <v>92</v>
      </c>
      <c r="B456" s="83"/>
      <c r="C456" s="83"/>
      <c r="D456" s="83"/>
      <c r="E456" s="83"/>
      <c r="F456" s="83"/>
      <c r="G456" s="83"/>
      <c r="H456" s="83"/>
    </row>
    <row r="457" spans="1:8" s="4" customFormat="1" ht="27" customHeight="1" x14ac:dyDescent="0.25">
      <c r="A457" s="84" t="s">
        <v>9</v>
      </c>
      <c r="B457" s="97" t="s">
        <v>0</v>
      </c>
      <c r="C457" s="90" t="s">
        <v>4</v>
      </c>
      <c r="D457" s="74" t="s">
        <v>2</v>
      </c>
      <c r="E457" s="74" t="s">
        <v>6</v>
      </c>
      <c r="F457" s="97" t="s">
        <v>5</v>
      </c>
      <c r="G457" s="92" t="s">
        <v>3</v>
      </c>
      <c r="H457" s="94" t="s">
        <v>7</v>
      </c>
    </row>
    <row r="458" spans="1:8" s="4" customFormat="1" ht="27" customHeight="1" x14ac:dyDescent="0.25">
      <c r="A458" s="85"/>
      <c r="B458" s="97"/>
      <c r="C458" s="91"/>
      <c r="D458" s="74" t="s">
        <v>1</v>
      </c>
      <c r="E458" s="74" t="s">
        <v>1</v>
      </c>
      <c r="F458" s="97"/>
      <c r="G458" s="93"/>
      <c r="H458" s="95"/>
    </row>
    <row r="459" spans="1:8" s="4" customFormat="1" ht="27" customHeight="1" x14ac:dyDescent="0.25">
      <c r="A459" s="48" t="s">
        <v>42</v>
      </c>
      <c r="B459" s="54" t="s">
        <v>135</v>
      </c>
      <c r="C459" s="63" t="s">
        <v>32</v>
      </c>
      <c r="D459" s="52">
        <v>1.63</v>
      </c>
      <c r="E459" s="52">
        <v>4.91</v>
      </c>
      <c r="F459" s="52">
        <v>11.54</v>
      </c>
      <c r="G459" s="52">
        <v>118.29</v>
      </c>
      <c r="H459" s="58">
        <v>8.76</v>
      </c>
    </row>
    <row r="460" spans="1:8" s="4" customFormat="1" ht="27" customHeight="1" x14ac:dyDescent="0.25">
      <c r="A460" s="48" t="s">
        <v>70</v>
      </c>
      <c r="B460" s="54" t="s">
        <v>147</v>
      </c>
      <c r="C460" s="49" t="s">
        <v>161</v>
      </c>
      <c r="D460" s="52">
        <v>13.996874999999999</v>
      </c>
      <c r="E460" s="52">
        <v>11.208333333333332</v>
      </c>
      <c r="F460" s="52">
        <v>19.433333333333334</v>
      </c>
      <c r="G460" s="52">
        <v>199.92500000000001</v>
      </c>
      <c r="H460" s="58">
        <v>44.1</v>
      </c>
    </row>
    <row r="461" spans="1:8" s="4" customFormat="1" ht="27" customHeight="1" x14ac:dyDescent="0.25">
      <c r="A461" s="69" t="s">
        <v>83</v>
      </c>
      <c r="B461" s="70" t="s">
        <v>24</v>
      </c>
      <c r="C461" s="71" t="s">
        <v>151</v>
      </c>
      <c r="D461" s="72">
        <v>2.7483333333333335</v>
      </c>
      <c r="E461" s="72">
        <v>4.7127777777777782</v>
      </c>
      <c r="F461" s="72">
        <v>20.806111111111115</v>
      </c>
      <c r="G461" s="72">
        <v>139.88166666666666</v>
      </c>
      <c r="H461" s="58">
        <v>14.13</v>
      </c>
    </row>
    <row r="462" spans="1:8" s="4" customFormat="1" ht="27" customHeight="1" x14ac:dyDescent="0.25">
      <c r="A462" s="48" t="s">
        <v>75</v>
      </c>
      <c r="B462" s="54" t="s">
        <v>76</v>
      </c>
      <c r="C462" s="63" t="s">
        <v>32</v>
      </c>
      <c r="D462" s="52">
        <v>0.18</v>
      </c>
      <c r="E462" s="52">
        <v>0.04</v>
      </c>
      <c r="F462" s="52">
        <v>9.2100000000000009</v>
      </c>
      <c r="G462" s="52">
        <v>35.881222799999996</v>
      </c>
      <c r="H462" s="58">
        <v>1.85</v>
      </c>
    </row>
    <row r="463" spans="1:8" s="4" customFormat="1" ht="27" customHeight="1" x14ac:dyDescent="0.25">
      <c r="A463" s="50" t="s">
        <v>19</v>
      </c>
      <c r="B463" s="51" t="s">
        <v>13</v>
      </c>
      <c r="C463" s="76" t="s">
        <v>116</v>
      </c>
      <c r="D463" s="53">
        <v>3.07</v>
      </c>
      <c r="E463" s="53">
        <v>0.3</v>
      </c>
      <c r="F463" s="53">
        <v>20.27</v>
      </c>
      <c r="G463" s="53">
        <v>96.28478299999999</v>
      </c>
      <c r="H463" s="59">
        <v>3.16</v>
      </c>
    </row>
    <row r="464" spans="1:8" s="4" customFormat="1" ht="27" customHeight="1" thickBot="1" x14ac:dyDescent="0.3">
      <c r="A464" s="27"/>
      <c r="B464" s="43" t="s">
        <v>72</v>
      </c>
      <c r="C464" s="73">
        <f>C459+C460+C461+C462+C463</f>
        <v>688</v>
      </c>
      <c r="D464" s="44">
        <f>D459+D460+D461+D462+D463</f>
        <v>21.625208333333333</v>
      </c>
      <c r="E464" s="44">
        <f>E459+E460+E461+E462+E463</f>
        <v>21.171111111111109</v>
      </c>
      <c r="F464" s="44">
        <f t="shared" ref="F464" si="81">F459+F460+F461+F462+F463</f>
        <v>81.259444444444455</v>
      </c>
      <c r="G464" s="44">
        <f t="shared" ref="G464" si="82">G459+G460+G461+G462+G463</f>
        <v>590.26267246666669</v>
      </c>
      <c r="H464" s="44">
        <f>H459+H460+H461+H462+H463</f>
        <v>71.999999999999986</v>
      </c>
    </row>
    <row r="465" spans="1:8" s="4" customFormat="1" ht="27" customHeight="1" thickBot="1" x14ac:dyDescent="0.35">
      <c r="A465" s="80" t="s">
        <v>88</v>
      </c>
      <c r="B465" s="81"/>
      <c r="C465" s="81"/>
      <c r="D465" s="81"/>
      <c r="E465" s="81"/>
      <c r="F465" s="81"/>
      <c r="G465" s="82"/>
      <c r="H465" s="56"/>
    </row>
    <row r="466" spans="1:8" s="4" customFormat="1" ht="27" customHeight="1" x14ac:dyDescent="0.3">
      <c r="A466" s="75"/>
      <c r="B466" s="75"/>
      <c r="C466" s="75"/>
      <c r="D466" s="75"/>
      <c r="E466" s="75"/>
      <c r="F466" s="75"/>
      <c r="G466" s="75"/>
      <c r="H466" s="56"/>
    </row>
    <row r="467" spans="1:8" s="4" customFormat="1" ht="27" customHeight="1" x14ac:dyDescent="0.25">
      <c r="A467" s="83" t="s">
        <v>90</v>
      </c>
      <c r="B467" s="83"/>
      <c r="C467" s="83"/>
      <c r="D467" s="83"/>
      <c r="E467" s="83"/>
      <c r="F467" s="83"/>
      <c r="G467" s="83"/>
      <c r="H467" s="83"/>
    </row>
    <row r="468" spans="1:8" s="4" customFormat="1" ht="27" customHeight="1" x14ac:dyDescent="0.25">
      <c r="A468" s="84" t="s">
        <v>9</v>
      </c>
      <c r="B468" s="97" t="s">
        <v>0</v>
      </c>
      <c r="C468" s="90" t="s">
        <v>4</v>
      </c>
      <c r="D468" s="74" t="s">
        <v>2</v>
      </c>
      <c r="E468" s="74" t="s">
        <v>6</v>
      </c>
      <c r="F468" s="97" t="s">
        <v>5</v>
      </c>
      <c r="G468" s="92" t="s">
        <v>3</v>
      </c>
      <c r="H468" s="94" t="s">
        <v>7</v>
      </c>
    </row>
    <row r="469" spans="1:8" s="4" customFormat="1" ht="27" customHeight="1" x14ac:dyDescent="0.25">
      <c r="A469" s="85"/>
      <c r="B469" s="97"/>
      <c r="C469" s="91"/>
      <c r="D469" s="74" t="s">
        <v>1</v>
      </c>
      <c r="E469" s="74" t="s">
        <v>1</v>
      </c>
      <c r="F469" s="97"/>
      <c r="G469" s="93"/>
      <c r="H469" s="95"/>
    </row>
    <row r="470" spans="1:8" s="4" customFormat="1" ht="27" customHeight="1" x14ac:dyDescent="0.25">
      <c r="A470" s="48" t="s">
        <v>19</v>
      </c>
      <c r="B470" s="54" t="s">
        <v>162</v>
      </c>
      <c r="C470" s="63">
        <v>75</v>
      </c>
      <c r="D470" s="52">
        <v>6.04</v>
      </c>
      <c r="E470" s="52">
        <v>4.67</v>
      </c>
      <c r="F470" s="52">
        <v>42.24</v>
      </c>
      <c r="G470" s="52">
        <v>233.49</v>
      </c>
      <c r="H470" s="58">
        <v>12.17</v>
      </c>
    </row>
    <row r="471" spans="1:8" s="4" customFormat="1" ht="27" customHeight="1" x14ac:dyDescent="0.25">
      <c r="A471" s="50" t="s">
        <v>59</v>
      </c>
      <c r="B471" s="51" t="s">
        <v>14</v>
      </c>
      <c r="C471" s="76" t="s">
        <v>32</v>
      </c>
      <c r="D471" s="53">
        <v>0.24</v>
      </c>
      <c r="E471" s="53">
        <v>0.05</v>
      </c>
      <c r="F471" s="53">
        <v>14.07</v>
      </c>
      <c r="G471" s="53">
        <v>55.606942799999999</v>
      </c>
      <c r="H471" s="59">
        <v>4.75</v>
      </c>
    </row>
    <row r="472" spans="1:8" s="4" customFormat="1" ht="27" customHeight="1" thickBot="1" x14ac:dyDescent="0.3">
      <c r="A472" s="27"/>
      <c r="B472" s="43" t="s">
        <v>72</v>
      </c>
      <c r="C472" s="73">
        <f>C470+C471</f>
        <v>275</v>
      </c>
      <c r="D472" s="44">
        <f>D470+D471</f>
        <v>6.28</v>
      </c>
      <c r="E472" s="44">
        <f t="shared" ref="E472" si="83">E470+E471</f>
        <v>4.72</v>
      </c>
      <c r="F472" s="44">
        <f t="shared" ref="F472" si="84">F470+F471</f>
        <v>56.31</v>
      </c>
      <c r="G472" s="44">
        <f t="shared" ref="G472" si="85">G470+G471</f>
        <v>289.09694280000002</v>
      </c>
      <c r="H472" s="44">
        <f t="shared" ref="H472" si="86">H470+H471</f>
        <v>16.920000000000002</v>
      </c>
    </row>
    <row r="473" spans="1:8" s="4" customFormat="1" ht="27" customHeight="1" thickBot="1" x14ac:dyDescent="0.35">
      <c r="A473" s="80" t="s">
        <v>89</v>
      </c>
      <c r="B473" s="81"/>
      <c r="C473" s="81"/>
      <c r="D473" s="81"/>
      <c r="E473" s="81"/>
      <c r="F473" s="81"/>
      <c r="G473" s="82"/>
      <c r="H473" s="44"/>
    </row>
    <row r="474" spans="1:8" s="4" customFormat="1" ht="27" customHeight="1" x14ac:dyDescent="0.25">
      <c r="A474" s="29"/>
      <c r="B474" s="29"/>
      <c r="C474" s="29"/>
      <c r="D474" s="29"/>
      <c r="E474" s="29"/>
      <c r="F474" s="29"/>
      <c r="G474" s="29"/>
      <c r="H474" s="56"/>
    </row>
    <row r="475" spans="1:8" ht="27" customHeight="1" x14ac:dyDescent="0.25">
      <c r="A475" s="86" t="s">
        <v>26</v>
      </c>
      <c r="B475" s="86"/>
      <c r="C475" s="28"/>
      <c r="D475" s="86" t="s">
        <v>11</v>
      </c>
      <c r="E475" s="86"/>
      <c r="F475" s="86"/>
      <c r="G475" s="86"/>
      <c r="H475" s="86"/>
    </row>
    <row r="476" spans="1:8" s="24" customFormat="1" ht="27" customHeight="1" x14ac:dyDescent="0.25">
      <c r="A476" s="86" t="s">
        <v>12</v>
      </c>
      <c r="B476" s="86"/>
      <c r="C476" s="28"/>
      <c r="D476" s="86" t="s">
        <v>11</v>
      </c>
      <c r="E476" s="86"/>
      <c r="F476" s="86"/>
      <c r="G476" s="86"/>
      <c r="H476" s="86"/>
    </row>
    <row r="477" spans="1:8" s="24" customFormat="1" ht="30" customHeight="1" x14ac:dyDescent="0.25">
      <c r="A477" s="86"/>
      <c r="B477" s="86"/>
      <c r="C477" s="9"/>
      <c r="D477" s="86"/>
      <c r="E477" s="86"/>
      <c r="F477" s="86"/>
      <c r="G477" s="86"/>
      <c r="H477" s="86"/>
    </row>
    <row r="478" spans="1:8" s="24" customFormat="1" ht="30" customHeight="1" x14ac:dyDescent="0.25">
      <c r="A478" s="86"/>
      <c r="B478" s="86"/>
      <c r="C478" s="9"/>
      <c r="D478" s="86"/>
      <c r="E478" s="86"/>
      <c r="F478" s="86"/>
      <c r="G478" s="86"/>
      <c r="H478" s="86"/>
    </row>
    <row r="479" spans="1:8" ht="36" customHeight="1" x14ac:dyDescent="0.25">
      <c r="A479" s="86"/>
      <c r="B479" s="86"/>
      <c r="D479" s="86"/>
      <c r="E479" s="86"/>
      <c r="F479" s="86"/>
      <c r="G479" s="86"/>
      <c r="H479" s="86"/>
    </row>
    <row r="480" spans="1:8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30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5.5" customHeight="1" x14ac:dyDescent="0.25"/>
    <row r="499" ht="20.100000000000001" customHeight="1" x14ac:dyDescent="0.25"/>
    <row r="500" ht="20.100000000000001" customHeight="1" x14ac:dyDescent="0.25"/>
    <row r="501" ht="43.5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30.75" customHeight="1" x14ac:dyDescent="0.25"/>
    <row r="512" ht="20.100000000000001" customHeight="1" x14ac:dyDescent="0.25"/>
    <row r="513" spans="1:8" ht="20.100000000000001" customHeight="1" x14ac:dyDescent="0.25"/>
    <row r="514" spans="1:8" ht="20.100000000000001" customHeight="1" x14ac:dyDescent="0.25"/>
    <row r="515" spans="1:8" ht="20.100000000000001" customHeight="1" x14ac:dyDescent="0.25"/>
    <row r="516" spans="1:8" ht="20.100000000000001" customHeight="1" x14ac:dyDescent="0.25"/>
    <row r="517" spans="1:8" ht="20.100000000000001" customHeight="1" x14ac:dyDescent="0.25"/>
    <row r="518" spans="1:8" ht="20.100000000000001" customHeight="1" x14ac:dyDescent="0.25"/>
    <row r="519" spans="1:8" ht="30" customHeight="1" x14ac:dyDescent="0.25"/>
    <row r="520" spans="1:8" ht="30" customHeight="1" x14ac:dyDescent="0.25"/>
    <row r="521" spans="1:8" ht="30" customHeight="1" x14ac:dyDescent="0.25"/>
    <row r="522" spans="1:8" s="24" customFormat="1" ht="20.100000000000001" customHeight="1" x14ac:dyDescent="0.25">
      <c r="A522" s="6"/>
      <c r="B522" s="3"/>
      <c r="C522" s="9"/>
      <c r="D522" s="8"/>
      <c r="E522" s="8"/>
      <c r="F522" s="8"/>
      <c r="G522" s="8"/>
      <c r="H522" s="55"/>
    </row>
    <row r="523" spans="1:8" ht="30" customHeight="1" x14ac:dyDescent="0.25"/>
    <row r="524" spans="1:8" ht="30" customHeight="1" x14ac:dyDescent="0.25"/>
    <row r="525" spans="1:8" ht="30" customHeight="1" x14ac:dyDescent="0.25"/>
    <row r="526" spans="1:8" ht="30" customHeight="1" x14ac:dyDescent="0.25"/>
    <row r="527" spans="1:8" ht="20.100000000000001" customHeight="1" x14ac:dyDescent="0.25"/>
    <row r="528" spans="1:8" ht="20.100000000000001" customHeight="1" x14ac:dyDescent="0.25"/>
    <row r="529" ht="20.100000000000001" customHeight="1" x14ac:dyDescent="0.25"/>
    <row r="530" ht="20.100000000000001" customHeight="1" x14ac:dyDescent="0.25"/>
    <row r="531" ht="29.25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30.75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6.25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9.25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30" customHeight="1" x14ac:dyDescent="0.25"/>
    <row r="569" ht="30" customHeight="1" x14ac:dyDescent="0.25"/>
    <row r="570" ht="30" customHeight="1" x14ac:dyDescent="0.25"/>
  </sheetData>
  <mergeCells count="415">
    <mergeCell ref="A433:G433"/>
    <mergeCell ref="A456:H456"/>
    <mergeCell ref="C440:H440"/>
    <mergeCell ref="A435:B435"/>
    <mergeCell ref="D435:H435"/>
    <mergeCell ref="A436:B436"/>
    <mergeCell ref="D436:H436"/>
    <mergeCell ref="E438:H438"/>
    <mergeCell ref="A473:G473"/>
    <mergeCell ref="A457:A458"/>
    <mergeCell ref="B457:B458"/>
    <mergeCell ref="C457:C458"/>
    <mergeCell ref="F457:F458"/>
    <mergeCell ref="G457:G458"/>
    <mergeCell ref="H457:H458"/>
    <mergeCell ref="A465:G465"/>
    <mergeCell ref="A467:H467"/>
    <mergeCell ref="A468:A469"/>
    <mergeCell ref="B468:B469"/>
    <mergeCell ref="C468:C469"/>
    <mergeCell ref="F468:F469"/>
    <mergeCell ref="G468:G469"/>
    <mergeCell ref="H468:H469"/>
    <mergeCell ref="C399:H399"/>
    <mergeCell ref="C400:H400"/>
    <mergeCell ref="E398:H398"/>
    <mergeCell ref="A404:H404"/>
    <mergeCell ref="A405:A406"/>
    <mergeCell ref="A427:H427"/>
    <mergeCell ref="A428:A429"/>
    <mergeCell ref="B428:B429"/>
    <mergeCell ref="C428:C429"/>
    <mergeCell ref="F428:F429"/>
    <mergeCell ref="G428:G429"/>
    <mergeCell ref="H428:H429"/>
    <mergeCell ref="B405:B406"/>
    <mergeCell ref="C405:C406"/>
    <mergeCell ref="H405:H406"/>
    <mergeCell ref="B417:B418"/>
    <mergeCell ref="C417:C418"/>
    <mergeCell ref="F417:F418"/>
    <mergeCell ref="G417:G418"/>
    <mergeCell ref="H417:H418"/>
    <mergeCell ref="F405:F406"/>
    <mergeCell ref="G405:G406"/>
    <mergeCell ref="A376:H376"/>
    <mergeCell ref="A377:A378"/>
    <mergeCell ref="B377:B378"/>
    <mergeCell ref="A388:A389"/>
    <mergeCell ref="B388:B389"/>
    <mergeCell ref="C388:C389"/>
    <mergeCell ref="F388:F389"/>
    <mergeCell ref="G388:G389"/>
    <mergeCell ref="H388:H389"/>
    <mergeCell ref="C377:C378"/>
    <mergeCell ref="F377:F378"/>
    <mergeCell ref="G377:G378"/>
    <mergeCell ref="H377:H378"/>
    <mergeCell ref="A385:G385"/>
    <mergeCell ref="A387:H387"/>
    <mergeCell ref="A363:H363"/>
    <mergeCell ref="E358:H358"/>
    <mergeCell ref="A355:B355"/>
    <mergeCell ref="D355:H355"/>
    <mergeCell ref="F365:F366"/>
    <mergeCell ref="A374:G374"/>
    <mergeCell ref="A364:H364"/>
    <mergeCell ref="G365:G366"/>
    <mergeCell ref="H365:H366"/>
    <mergeCell ref="A365:A366"/>
    <mergeCell ref="B365:B366"/>
    <mergeCell ref="C365:C366"/>
    <mergeCell ref="A307:A308"/>
    <mergeCell ref="B307:B308"/>
    <mergeCell ref="C307:C308"/>
    <mergeCell ref="F307:F308"/>
    <mergeCell ref="G307:G308"/>
    <mergeCell ref="H307:H308"/>
    <mergeCell ref="A312:G312"/>
    <mergeCell ref="A335:H335"/>
    <mergeCell ref="A336:A337"/>
    <mergeCell ref="B336:B337"/>
    <mergeCell ref="C336:C337"/>
    <mergeCell ref="F336:F337"/>
    <mergeCell ref="G336:G337"/>
    <mergeCell ref="H336:H337"/>
    <mergeCell ref="G324:G325"/>
    <mergeCell ref="C324:C325"/>
    <mergeCell ref="C318:H318"/>
    <mergeCell ref="C319:H319"/>
    <mergeCell ref="D315:H315"/>
    <mergeCell ref="E317:H317"/>
    <mergeCell ref="B315:C315"/>
    <mergeCell ref="A324:A325"/>
    <mergeCell ref="A320:H320"/>
    <mergeCell ref="A323:H323"/>
    <mergeCell ref="A295:H295"/>
    <mergeCell ref="A296:A297"/>
    <mergeCell ref="B296:B297"/>
    <mergeCell ref="C296:C297"/>
    <mergeCell ref="F296:F297"/>
    <mergeCell ref="G296:G297"/>
    <mergeCell ref="H296:H297"/>
    <mergeCell ref="A304:G304"/>
    <mergeCell ref="A306:H306"/>
    <mergeCell ref="A264:G264"/>
    <mergeCell ref="A266:H266"/>
    <mergeCell ref="A267:A268"/>
    <mergeCell ref="B267:B268"/>
    <mergeCell ref="C267:C268"/>
    <mergeCell ref="F267:F268"/>
    <mergeCell ref="G267:G268"/>
    <mergeCell ref="H267:H268"/>
    <mergeCell ref="A272:G272"/>
    <mergeCell ref="A233:G233"/>
    <mergeCell ref="A255:H255"/>
    <mergeCell ref="A256:A257"/>
    <mergeCell ref="B256:B257"/>
    <mergeCell ref="C256:C257"/>
    <mergeCell ref="F256:F257"/>
    <mergeCell ref="G256:G257"/>
    <mergeCell ref="H256:H257"/>
    <mergeCell ref="A235:B235"/>
    <mergeCell ref="A216:H216"/>
    <mergeCell ref="A217:A218"/>
    <mergeCell ref="B217:B218"/>
    <mergeCell ref="C217:C218"/>
    <mergeCell ref="F217:F218"/>
    <mergeCell ref="G217:G218"/>
    <mergeCell ref="H217:H218"/>
    <mergeCell ref="A225:G225"/>
    <mergeCell ref="A228:A229"/>
    <mergeCell ref="B228:B229"/>
    <mergeCell ref="C228:C229"/>
    <mergeCell ref="F228:F229"/>
    <mergeCell ref="G228:G229"/>
    <mergeCell ref="H228:H229"/>
    <mergeCell ref="A185:G185"/>
    <mergeCell ref="A187:H187"/>
    <mergeCell ref="A188:A189"/>
    <mergeCell ref="B188:B189"/>
    <mergeCell ref="C188:C189"/>
    <mergeCell ref="F188:F189"/>
    <mergeCell ref="G188:G189"/>
    <mergeCell ref="H188:H189"/>
    <mergeCell ref="A193:G193"/>
    <mergeCell ref="A111:A112"/>
    <mergeCell ref="B111:B112"/>
    <mergeCell ref="C111:C112"/>
    <mergeCell ref="F111:F112"/>
    <mergeCell ref="G111:G112"/>
    <mergeCell ref="H111:H112"/>
    <mergeCell ref="A116:G116"/>
    <mergeCell ref="A138:H138"/>
    <mergeCell ref="A139:A140"/>
    <mergeCell ref="B139:B140"/>
    <mergeCell ref="C139:C140"/>
    <mergeCell ref="F139:F140"/>
    <mergeCell ref="G139:G140"/>
    <mergeCell ref="H139:H140"/>
    <mergeCell ref="A128:A129"/>
    <mergeCell ref="B128:B129"/>
    <mergeCell ref="A99:H99"/>
    <mergeCell ref="A100:A101"/>
    <mergeCell ref="B100:B101"/>
    <mergeCell ref="C100:C101"/>
    <mergeCell ref="F100:F101"/>
    <mergeCell ref="G100:G101"/>
    <mergeCell ref="H100:H101"/>
    <mergeCell ref="A108:G108"/>
    <mergeCell ref="A110:H110"/>
    <mergeCell ref="A69:G69"/>
    <mergeCell ref="A71:H71"/>
    <mergeCell ref="A72:A73"/>
    <mergeCell ref="B72:B73"/>
    <mergeCell ref="C72:C73"/>
    <mergeCell ref="F72:F73"/>
    <mergeCell ref="G72:G73"/>
    <mergeCell ref="H72:H73"/>
    <mergeCell ref="A77:G77"/>
    <mergeCell ref="A32:A33"/>
    <mergeCell ref="B32:B33"/>
    <mergeCell ref="C32:C33"/>
    <mergeCell ref="F32:F33"/>
    <mergeCell ref="G32:G33"/>
    <mergeCell ref="H32:H33"/>
    <mergeCell ref="A37:G37"/>
    <mergeCell ref="A60:H60"/>
    <mergeCell ref="A61:A62"/>
    <mergeCell ref="B61:B62"/>
    <mergeCell ref="C61:C62"/>
    <mergeCell ref="F61:F62"/>
    <mergeCell ref="G61:G62"/>
    <mergeCell ref="H61:H62"/>
    <mergeCell ref="A20:H20"/>
    <mergeCell ref="A21:A22"/>
    <mergeCell ref="B21:B22"/>
    <mergeCell ref="C21:C22"/>
    <mergeCell ref="F21:F22"/>
    <mergeCell ref="G21:G22"/>
    <mergeCell ref="H21:H22"/>
    <mergeCell ref="A29:G29"/>
    <mergeCell ref="A31:H31"/>
    <mergeCell ref="H284:H285"/>
    <mergeCell ref="D314:H314"/>
    <mergeCell ref="C284:C285"/>
    <mergeCell ref="G284:G285"/>
    <mergeCell ref="F205:F206"/>
    <mergeCell ref="C245:C246"/>
    <mergeCell ref="A236:B236"/>
    <mergeCell ref="D236:H236"/>
    <mergeCell ref="E238:H238"/>
    <mergeCell ref="E277:H277"/>
    <mergeCell ref="B284:B285"/>
    <mergeCell ref="F284:F285"/>
    <mergeCell ref="A293:G293"/>
    <mergeCell ref="C278:H278"/>
    <mergeCell ref="C279:H279"/>
    <mergeCell ref="D235:H235"/>
    <mergeCell ref="B245:B246"/>
    <mergeCell ref="B314:C314"/>
    <mergeCell ref="F245:F246"/>
    <mergeCell ref="G245:G246"/>
    <mergeCell ref="H245:H246"/>
    <mergeCell ref="A242:H242"/>
    <mergeCell ref="A243:H243"/>
    <mergeCell ref="A227:H227"/>
    <mergeCell ref="C3:H3"/>
    <mergeCell ref="C4:H4"/>
    <mergeCell ref="C43:H43"/>
    <mergeCell ref="C44:H44"/>
    <mergeCell ref="C83:H83"/>
    <mergeCell ref="C84:H84"/>
    <mergeCell ref="C122:H122"/>
    <mergeCell ref="C123:H123"/>
    <mergeCell ref="C161:H161"/>
    <mergeCell ref="A125:H125"/>
    <mergeCell ref="D118:H118"/>
    <mergeCell ref="H89:H90"/>
    <mergeCell ref="A97:G97"/>
    <mergeCell ref="A118:B118"/>
    <mergeCell ref="A120:H120"/>
    <mergeCell ref="A119:B119"/>
    <mergeCell ref="D119:H119"/>
    <mergeCell ref="C128:C129"/>
    <mergeCell ref="F128:F129"/>
    <mergeCell ref="D80:H80"/>
    <mergeCell ref="A5:H5"/>
    <mergeCell ref="A7:H7"/>
    <mergeCell ref="A8:H8"/>
    <mergeCell ref="A9:A10"/>
    <mergeCell ref="A18:G18"/>
    <mergeCell ref="A158:B158"/>
    <mergeCell ref="A166:H166"/>
    <mergeCell ref="E160:H160"/>
    <mergeCell ref="A136:G136"/>
    <mergeCell ref="D158:H158"/>
    <mergeCell ref="G167:G168"/>
    <mergeCell ref="H167:H168"/>
    <mergeCell ref="A175:G175"/>
    <mergeCell ref="C162:H162"/>
    <mergeCell ref="A157:B157"/>
    <mergeCell ref="A127:H127"/>
    <mergeCell ref="C167:C168"/>
    <mergeCell ref="G128:G129"/>
    <mergeCell ref="H128:H129"/>
    <mergeCell ref="E121:H121"/>
    <mergeCell ref="D157:H157"/>
    <mergeCell ref="A45:H45"/>
    <mergeCell ref="A48:H48"/>
    <mergeCell ref="A49:A50"/>
    <mergeCell ref="A167:A168"/>
    <mergeCell ref="B167:B168"/>
    <mergeCell ref="A124:H124"/>
    <mergeCell ref="A126:H126"/>
    <mergeCell ref="D275:H275"/>
    <mergeCell ref="E2:H2"/>
    <mergeCell ref="E42:H42"/>
    <mergeCell ref="E82:H82"/>
    <mergeCell ref="A88:H88"/>
    <mergeCell ref="A89:A90"/>
    <mergeCell ref="B89:B90"/>
    <mergeCell ref="C89:C90"/>
    <mergeCell ref="A79:B79"/>
    <mergeCell ref="D79:H79"/>
    <mergeCell ref="D39:H39"/>
    <mergeCell ref="A40:B40"/>
    <mergeCell ref="A85:H85"/>
    <mergeCell ref="A87:H87"/>
    <mergeCell ref="A86:H86"/>
    <mergeCell ref="F89:F90"/>
    <mergeCell ref="G89:G90"/>
    <mergeCell ref="B49:B50"/>
    <mergeCell ref="E198:H198"/>
    <mergeCell ref="C199:H199"/>
    <mergeCell ref="C200:H200"/>
    <mergeCell ref="A253:G253"/>
    <mergeCell ref="A203:H203"/>
    <mergeCell ref="F167:F168"/>
    <mergeCell ref="A283:H283"/>
    <mergeCell ref="A479:B479"/>
    <mergeCell ref="D479:H479"/>
    <mergeCell ref="A477:B477"/>
    <mergeCell ref="D477:H477"/>
    <mergeCell ref="A478:B478"/>
    <mergeCell ref="D478:H478"/>
    <mergeCell ref="A214:G214"/>
    <mergeCell ref="A205:A206"/>
    <mergeCell ref="B205:B206"/>
    <mergeCell ref="C205:C206"/>
    <mergeCell ref="A361:H361"/>
    <mergeCell ref="A441:H441"/>
    <mergeCell ref="A443:H443"/>
    <mergeCell ref="A442:H442"/>
    <mergeCell ref="B282:H282"/>
    <mergeCell ref="C439:H439"/>
    <mergeCell ref="A274:B274"/>
    <mergeCell ref="C239:H239"/>
    <mergeCell ref="H205:H206"/>
    <mergeCell ref="G205:G206"/>
    <mergeCell ref="D274:H274"/>
    <mergeCell ref="A275:B275"/>
    <mergeCell ref="A284:A285"/>
    <mergeCell ref="A164:H164"/>
    <mergeCell ref="A165:H165"/>
    <mergeCell ref="A195:B195"/>
    <mergeCell ref="D195:H195"/>
    <mergeCell ref="A196:B196"/>
    <mergeCell ref="A201:H201"/>
    <mergeCell ref="A202:H202"/>
    <mergeCell ref="D196:H196"/>
    <mergeCell ref="A147:G147"/>
    <mergeCell ref="A149:H149"/>
    <mergeCell ref="A150:A151"/>
    <mergeCell ref="B150:B151"/>
    <mergeCell ref="C150:C151"/>
    <mergeCell ref="F150:F151"/>
    <mergeCell ref="G150:G151"/>
    <mergeCell ref="H150:H151"/>
    <mergeCell ref="A155:G155"/>
    <mergeCell ref="A177:H177"/>
    <mergeCell ref="A178:A179"/>
    <mergeCell ref="B178:B179"/>
    <mergeCell ref="C178:C179"/>
    <mergeCell ref="F178:F179"/>
    <mergeCell ref="G178:G179"/>
    <mergeCell ref="H178:H179"/>
    <mergeCell ref="A6:H6"/>
    <mergeCell ref="A39:B39"/>
    <mergeCell ref="C49:C50"/>
    <mergeCell ref="A47:H47"/>
    <mergeCell ref="A58:G58"/>
    <mergeCell ref="F49:F50"/>
    <mergeCell ref="A80:B80"/>
    <mergeCell ref="A280:H280"/>
    <mergeCell ref="A281:H281"/>
    <mergeCell ref="B9:B10"/>
    <mergeCell ref="C9:C10"/>
    <mergeCell ref="F9:F10"/>
    <mergeCell ref="G9:G10"/>
    <mergeCell ref="H9:H10"/>
    <mergeCell ref="G49:G50"/>
    <mergeCell ref="H49:H50"/>
    <mergeCell ref="D40:H40"/>
    <mergeCell ref="A46:H46"/>
    <mergeCell ref="A204:H204"/>
    <mergeCell ref="A163:H163"/>
    <mergeCell ref="A241:H241"/>
    <mergeCell ref="A244:H244"/>
    <mergeCell ref="A245:A246"/>
    <mergeCell ref="C240:H240"/>
    <mergeCell ref="A321:H321"/>
    <mergeCell ref="A333:G333"/>
    <mergeCell ref="H324:H325"/>
    <mergeCell ref="A354:B354"/>
    <mergeCell ref="D354:H354"/>
    <mergeCell ref="B324:B325"/>
    <mergeCell ref="F324:F325"/>
    <mergeCell ref="A322:H322"/>
    <mergeCell ref="A362:H362"/>
    <mergeCell ref="C359:H359"/>
    <mergeCell ref="C360:H360"/>
    <mergeCell ref="A344:G344"/>
    <mergeCell ref="A346:H346"/>
    <mergeCell ref="A347:A348"/>
    <mergeCell ref="B347:B348"/>
    <mergeCell ref="C347:C348"/>
    <mergeCell ref="F347:F348"/>
    <mergeCell ref="G347:G348"/>
    <mergeCell ref="H347:H348"/>
    <mergeCell ref="A352:G352"/>
    <mergeCell ref="A393:G393"/>
    <mergeCell ref="A416:H416"/>
    <mergeCell ref="A417:A418"/>
    <mergeCell ref="A476:B476"/>
    <mergeCell ref="D476:H476"/>
    <mergeCell ref="A444:H444"/>
    <mergeCell ref="A445:A446"/>
    <mergeCell ref="B445:B446"/>
    <mergeCell ref="C445:C446"/>
    <mergeCell ref="F445:F446"/>
    <mergeCell ref="G445:G446"/>
    <mergeCell ref="H445:H446"/>
    <mergeCell ref="A454:G454"/>
    <mergeCell ref="A475:B475"/>
    <mergeCell ref="D475:H475"/>
    <mergeCell ref="A396:B396"/>
    <mergeCell ref="D396:H396"/>
    <mergeCell ref="A403:H403"/>
    <mergeCell ref="D395:H395"/>
    <mergeCell ref="A395:B395"/>
    <mergeCell ref="A425:G425"/>
    <mergeCell ref="B402:G402"/>
    <mergeCell ref="B401:G401"/>
    <mergeCell ref="A414:G414"/>
  </mergeCells>
  <phoneticPr fontId="2" type="noConversion"/>
  <pageMargins left="0.98425196850393704" right="0" top="0.19685039370078741" bottom="0" header="0" footer="0"/>
  <pageSetup paperSize="9" scale="72" orientation="portrait" horizontalDpi="4294967295" verticalDpi="4294967295" r:id="rId1"/>
  <headerFooter alignWithMargins="0"/>
  <rowBreaks count="12" manualBreakCount="12">
    <brk id="40" max="148" man="1"/>
    <brk id="80" max="148" man="1"/>
    <brk id="119" max="148" man="1"/>
    <brk id="158" max="148" man="1"/>
    <brk id="196" max="148" man="1"/>
    <brk id="236" max="148" man="1"/>
    <brk id="275" max="148" man="1"/>
    <brk id="315" max="148" man="1"/>
    <brk id="355" max="148" man="1"/>
    <brk id="396" max="148" man="1"/>
    <brk id="436" max="148" man="1"/>
    <brk id="476" max="162" man="1"/>
  </rowBreaks>
  <ignoredErrors>
    <ignoredError sqref="I86:XFD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 меню для всех категорий</vt:lpstr>
      <vt:lpstr>'общее меню для всех категорий'!Область_печати</vt:lpstr>
      <vt:lpstr>С3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2024-01-16T09:44:06Z</cp:lastPrinted>
  <dcterms:created xsi:type="dcterms:W3CDTF">2002-09-22T07:35:02Z</dcterms:created>
  <dcterms:modified xsi:type="dcterms:W3CDTF">2024-01-16T09:45:59Z</dcterms:modified>
</cp:coreProperties>
</file>