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общее меню для всех категорий" sheetId="1" r:id="rId1"/>
  </sheets>
  <definedNames>
    <definedName name="Группа">#REF!</definedName>
    <definedName name="Дата_Печати">#REF!</definedName>
    <definedName name="Дата_Сост">#REF!</definedName>
    <definedName name="_xlnm.Print_Area" localSheetId="0">'общее меню для всех категорий'!$A$1:$H$501</definedName>
    <definedName name="С3">'общее меню для всех категорий'!$A$4</definedName>
    <definedName name="Физ_Норма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7" i="1" l="1"/>
  <c r="H38" i="1"/>
  <c r="H489" i="1"/>
  <c r="C489" i="1"/>
  <c r="H447" i="1"/>
  <c r="E447" i="1"/>
  <c r="F447" i="1"/>
  <c r="G447" i="1"/>
  <c r="D447" i="1"/>
  <c r="C447" i="1"/>
  <c r="H405" i="1"/>
  <c r="C405" i="1"/>
  <c r="H362" i="1"/>
  <c r="C362" i="1"/>
  <c r="D362" i="1"/>
  <c r="C320" i="1"/>
  <c r="E320" i="1"/>
  <c r="F320" i="1"/>
  <c r="G320" i="1"/>
  <c r="H320" i="1"/>
  <c r="D320" i="1"/>
  <c r="D278" i="1"/>
  <c r="C278" i="1"/>
  <c r="H236" i="1"/>
  <c r="D236" i="1"/>
  <c r="E236" i="1"/>
  <c r="F236" i="1"/>
  <c r="G236" i="1"/>
  <c r="C236" i="1"/>
  <c r="D196" i="1"/>
  <c r="E196" i="1"/>
  <c r="F196" i="1"/>
  <c r="G196" i="1"/>
  <c r="H196" i="1"/>
  <c r="C196" i="1"/>
  <c r="D154" i="1"/>
  <c r="C154" i="1"/>
  <c r="H154" i="1"/>
  <c r="H112" i="1"/>
  <c r="C112" i="1"/>
  <c r="E112" i="1"/>
  <c r="F112" i="1"/>
  <c r="G112" i="1"/>
  <c r="D112" i="1"/>
  <c r="C72" i="1"/>
  <c r="H72" i="1"/>
  <c r="D72" i="1"/>
  <c r="H30" i="1"/>
  <c r="C30" i="1"/>
  <c r="D30" i="1"/>
  <c r="C477" i="1"/>
  <c r="H477" i="1"/>
  <c r="D477" i="1"/>
  <c r="C435" i="1"/>
  <c r="H435" i="1"/>
  <c r="D435" i="1"/>
  <c r="E435" i="1"/>
  <c r="F435" i="1"/>
  <c r="G435" i="1"/>
  <c r="F393" i="1"/>
  <c r="D393" i="1"/>
  <c r="C393" i="1"/>
  <c r="H393" i="1"/>
  <c r="H350" i="1"/>
  <c r="D350" i="1"/>
  <c r="C350" i="1"/>
  <c r="H308" i="1"/>
  <c r="C308" i="1"/>
  <c r="D308" i="1"/>
  <c r="H266" i="1"/>
  <c r="C266" i="1"/>
  <c r="D266" i="1"/>
  <c r="E266" i="1"/>
  <c r="F266" i="1"/>
  <c r="G266" i="1"/>
  <c r="C225" i="1"/>
  <c r="H225" i="1"/>
  <c r="D225" i="1"/>
  <c r="H184" i="1"/>
  <c r="D184" i="1"/>
  <c r="E184" i="1"/>
  <c r="F184" i="1"/>
  <c r="G184" i="1"/>
  <c r="C184" i="1"/>
  <c r="C142" i="1"/>
  <c r="H101" i="1"/>
  <c r="C101" i="1"/>
  <c r="D101" i="1"/>
  <c r="C60" i="1"/>
  <c r="D60" i="1"/>
  <c r="D18" i="1"/>
  <c r="C18" i="1"/>
  <c r="D489" i="1" l="1"/>
  <c r="E489" i="1"/>
  <c r="F489" i="1"/>
  <c r="G489" i="1"/>
  <c r="D405" i="1"/>
  <c r="E405" i="1"/>
  <c r="F405" i="1"/>
  <c r="G405" i="1"/>
  <c r="E362" i="1"/>
  <c r="F362" i="1"/>
  <c r="G362" i="1"/>
  <c r="H278" i="1"/>
  <c r="E278" i="1"/>
  <c r="F278" i="1"/>
  <c r="G278" i="1"/>
  <c r="E154" i="1"/>
  <c r="F154" i="1"/>
  <c r="G154" i="1"/>
  <c r="G72" i="1"/>
  <c r="E72" i="1"/>
  <c r="F72" i="1"/>
  <c r="H60" i="1"/>
  <c r="E30" i="1"/>
  <c r="F30" i="1"/>
  <c r="G30" i="1"/>
  <c r="H18" i="1"/>
  <c r="E477" i="1" l="1"/>
  <c r="F477" i="1"/>
  <c r="G477" i="1"/>
  <c r="E393" i="1"/>
  <c r="G393" i="1"/>
  <c r="E350" i="1"/>
  <c r="F350" i="1"/>
  <c r="G350" i="1"/>
  <c r="E308" i="1"/>
  <c r="F308" i="1"/>
  <c r="G308" i="1"/>
  <c r="E225" i="1"/>
  <c r="F225" i="1"/>
  <c r="G225" i="1"/>
  <c r="H142" i="1"/>
  <c r="D142" i="1"/>
  <c r="E142" i="1"/>
  <c r="F142" i="1"/>
  <c r="G142" i="1"/>
  <c r="E101" i="1"/>
  <c r="F101" i="1"/>
  <c r="G101" i="1"/>
  <c r="E60" i="1"/>
  <c r="F60" i="1"/>
  <c r="G60" i="1"/>
  <c r="E18" i="1"/>
  <c r="F18" i="1"/>
  <c r="G18" i="1"/>
  <c r="D38" i="1" l="1"/>
  <c r="C38" i="1"/>
  <c r="H497" i="1" l="1"/>
  <c r="G497" i="1"/>
  <c r="F497" i="1"/>
  <c r="E497" i="1"/>
  <c r="D497" i="1"/>
  <c r="H455" i="1"/>
  <c r="G455" i="1"/>
  <c r="F455" i="1"/>
  <c r="E455" i="1"/>
  <c r="D455" i="1"/>
  <c r="C455" i="1"/>
  <c r="H413" i="1"/>
  <c r="G413" i="1"/>
  <c r="F413" i="1"/>
  <c r="E413" i="1"/>
  <c r="D413" i="1"/>
  <c r="C413" i="1"/>
  <c r="H370" i="1"/>
  <c r="G370" i="1"/>
  <c r="F370" i="1"/>
  <c r="E370" i="1"/>
  <c r="D370" i="1"/>
  <c r="C370" i="1"/>
  <c r="H328" i="1"/>
  <c r="G328" i="1"/>
  <c r="F328" i="1"/>
  <c r="E328" i="1"/>
  <c r="D328" i="1"/>
  <c r="C328" i="1"/>
  <c r="H286" i="1"/>
  <c r="G286" i="1"/>
  <c r="F286" i="1"/>
  <c r="E286" i="1"/>
  <c r="D286" i="1"/>
  <c r="C286" i="1"/>
  <c r="H244" i="1"/>
  <c r="G244" i="1"/>
  <c r="F244" i="1"/>
  <c r="E244" i="1"/>
  <c r="D244" i="1"/>
  <c r="C244" i="1"/>
  <c r="H204" i="1"/>
  <c r="G204" i="1"/>
  <c r="F204" i="1"/>
  <c r="E204" i="1"/>
  <c r="D204" i="1"/>
  <c r="C204" i="1"/>
  <c r="H162" i="1"/>
  <c r="G162" i="1"/>
  <c r="F162" i="1"/>
  <c r="E162" i="1"/>
  <c r="D162" i="1"/>
  <c r="C162" i="1"/>
  <c r="H120" i="1"/>
  <c r="G120" i="1"/>
  <c r="F120" i="1"/>
  <c r="E120" i="1"/>
  <c r="D120" i="1"/>
  <c r="C120" i="1"/>
  <c r="H80" i="1"/>
  <c r="G80" i="1"/>
  <c r="F80" i="1"/>
  <c r="E80" i="1"/>
  <c r="D80" i="1"/>
  <c r="C80" i="1"/>
  <c r="E38" i="1"/>
  <c r="F38" i="1"/>
  <c r="G38" i="1"/>
</calcChain>
</file>

<file path=xl/sharedStrings.xml><?xml version="1.0" encoding="utf-8"?>
<sst xmlns="http://schemas.openxmlformats.org/spreadsheetml/2006/main" count="1051" uniqueCount="147">
  <si>
    <t>Наименование блюда</t>
  </si>
  <si>
    <t>всего</t>
  </si>
  <si>
    <t>Белки, г</t>
  </si>
  <si>
    <t>ЭЦ, ккал</t>
  </si>
  <si>
    <t>Выход, г</t>
  </si>
  <si>
    <t>Углево-ды, г</t>
  </si>
  <si>
    <t>Жиры, г</t>
  </si>
  <si>
    <t>Цена, руб.</t>
  </si>
  <si>
    <t xml:space="preserve">МЕНЮ </t>
  </si>
  <si>
    <t>№ рец.</t>
  </si>
  <si>
    <t>Хлеб  ржаной</t>
  </si>
  <si>
    <t>_______________/__________________</t>
  </si>
  <si>
    <t>Ответственная по питанию:</t>
  </si>
  <si>
    <t>Хлеб пшеничный</t>
  </si>
  <si>
    <t xml:space="preserve">Чай с лимоном </t>
  </si>
  <si>
    <t xml:space="preserve">Компот из сухофруктов </t>
  </si>
  <si>
    <t>Согласовано:</t>
  </si>
  <si>
    <t>ттк</t>
  </si>
  <si>
    <t xml:space="preserve">Каша гречневая вязкая </t>
  </si>
  <si>
    <t xml:space="preserve">Рагу из овощей </t>
  </si>
  <si>
    <t xml:space="preserve">Рассольник ленинградский со сметаной </t>
  </si>
  <si>
    <t>Заведующая производством:</t>
  </si>
  <si>
    <t>106-13</t>
  </si>
  <si>
    <t>151/1</t>
  </si>
  <si>
    <t>46</t>
  </si>
  <si>
    <t>200</t>
  </si>
  <si>
    <t>60</t>
  </si>
  <si>
    <t>63</t>
  </si>
  <si>
    <t>153</t>
  </si>
  <si>
    <t>468</t>
  </si>
  <si>
    <t xml:space="preserve">Гороховое пюре </t>
  </si>
  <si>
    <t xml:space="preserve">Суп-лапша  </t>
  </si>
  <si>
    <t>44</t>
  </si>
  <si>
    <t>629</t>
  </si>
  <si>
    <t>56-08</t>
  </si>
  <si>
    <t>129</t>
  </si>
  <si>
    <t>Итого</t>
  </si>
  <si>
    <t xml:space="preserve">Итого </t>
  </si>
  <si>
    <t>628</t>
  </si>
  <si>
    <t xml:space="preserve">Чай с сахаром </t>
  </si>
  <si>
    <t>576 Т</t>
  </si>
  <si>
    <t>ИТОГО стоимость питания: 16 руб. 92 коп.</t>
  </si>
  <si>
    <t>150</t>
  </si>
  <si>
    <t xml:space="preserve">Макаронные изделия отварные </t>
  </si>
  <si>
    <t xml:space="preserve">Пуштые шыд </t>
  </si>
  <si>
    <t>Хлебобулочное изделие</t>
  </si>
  <si>
    <t xml:space="preserve">День: первый   Неделя: первая  </t>
  </si>
  <si>
    <t xml:space="preserve">День: второй   Неделя: первая  </t>
  </si>
  <si>
    <t xml:space="preserve">День: третий   Неделя: первая   </t>
  </si>
  <si>
    <t xml:space="preserve">День: четвертый   Неделя: первая </t>
  </si>
  <si>
    <t xml:space="preserve">День: пятый   Неделя: первая </t>
  </si>
  <si>
    <t xml:space="preserve">День: шестой   Неделя: первая  </t>
  </si>
  <si>
    <t>День: первый   Неделя: вторая</t>
  </si>
  <si>
    <t xml:space="preserve">День: второй   Неделя: вторая   </t>
  </si>
  <si>
    <t xml:space="preserve">День: третий   Неделя: вторая </t>
  </si>
  <si>
    <t xml:space="preserve">День: четвертый   Неделя: вторая  </t>
  </si>
  <si>
    <t xml:space="preserve">День: пятый   Неделя: вторая  </t>
  </si>
  <si>
    <t xml:space="preserve">День: шестой   Неделя: вторая  </t>
  </si>
  <si>
    <t>74Т</t>
  </si>
  <si>
    <t>Икра кабачковая (заводская)</t>
  </si>
  <si>
    <t>3/1</t>
  </si>
  <si>
    <t>Салат из белокочанной капусты с раст/маслом</t>
  </si>
  <si>
    <t>Макаронные изделия отварные</t>
  </si>
  <si>
    <t>87-13</t>
  </si>
  <si>
    <t>Второе питание: 1-11 классы дети с ОВЗ (16,92 руб)</t>
  </si>
  <si>
    <t>34-13</t>
  </si>
  <si>
    <t>Салат из отварной свеклы с раст/маслом</t>
  </si>
  <si>
    <t>на _______  _____________________2025 г.</t>
  </si>
  <si>
    <t>Горячее питание: 1-4 классы (101,25 руб)</t>
  </si>
  <si>
    <t>ИТОГО стоимость питания: 101 руб. 25 коп.</t>
  </si>
  <si>
    <t>Горячее питание: 5-11 классы (81,00 руб) ТЖС, м/о, дети с ОВЗ</t>
  </si>
  <si>
    <t>ИТОГО стоимость питания: 81 руб. 00 коп.</t>
  </si>
  <si>
    <t>89В</t>
  </si>
  <si>
    <t xml:space="preserve">Салат "Золотая осень" </t>
  </si>
  <si>
    <t>Суп картофельный с макаронными изделиями</t>
  </si>
  <si>
    <t>164/1В</t>
  </si>
  <si>
    <t>Котлета "Московская" (гов,свин)</t>
  </si>
  <si>
    <t>90</t>
  </si>
  <si>
    <t>25</t>
  </si>
  <si>
    <t>23</t>
  </si>
  <si>
    <t>116В</t>
  </si>
  <si>
    <t xml:space="preserve">Салат "Заря" </t>
  </si>
  <si>
    <t>105В</t>
  </si>
  <si>
    <t xml:space="preserve">Котлета куриная "Нежная" </t>
  </si>
  <si>
    <t>97</t>
  </si>
  <si>
    <t>26</t>
  </si>
  <si>
    <t>20</t>
  </si>
  <si>
    <t>Картофель тушеный с фаршем (гов)</t>
  </si>
  <si>
    <t>253</t>
  </si>
  <si>
    <t xml:space="preserve">Компот из кураги </t>
  </si>
  <si>
    <t>30</t>
  </si>
  <si>
    <t>Огурец соленый (нарезка)</t>
  </si>
  <si>
    <t>39</t>
  </si>
  <si>
    <t>Борщ с капустой, картофелем и сметаной</t>
  </si>
  <si>
    <t>81</t>
  </si>
  <si>
    <t>Фрикадельки "Петушок" (кур)</t>
  </si>
  <si>
    <t xml:space="preserve">Каша пшенная вязкая </t>
  </si>
  <si>
    <t>24</t>
  </si>
  <si>
    <t xml:space="preserve">Котлета рыбная "Любительская" (минт) </t>
  </si>
  <si>
    <t>92</t>
  </si>
  <si>
    <t>Картофельное пюре</t>
  </si>
  <si>
    <t>Напиток яблочный</t>
  </si>
  <si>
    <t>29</t>
  </si>
  <si>
    <t xml:space="preserve">Салат картофельный с соленым огурцом </t>
  </si>
  <si>
    <t xml:space="preserve">Суп с крупой </t>
  </si>
  <si>
    <t>Капуста тушеная с фаршем (гов)</t>
  </si>
  <si>
    <t>28В</t>
  </si>
  <si>
    <t xml:space="preserve">Чай с соком </t>
  </si>
  <si>
    <t>19</t>
  </si>
  <si>
    <t xml:space="preserve">Салат из квашеной капусты с морковью </t>
  </si>
  <si>
    <t>Суп полевой с курицей (кур/филе)</t>
  </si>
  <si>
    <t>204</t>
  </si>
  <si>
    <t xml:space="preserve">Фрикадельки из птицы </t>
  </si>
  <si>
    <t>154</t>
  </si>
  <si>
    <t>Компот из изюма</t>
  </si>
  <si>
    <t>47</t>
  </si>
  <si>
    <t xml:space="preserve">Суп картофельный с бобовыми </t>
  </si>
  <si>
    <t>75/1</t>
  </si>
  <si>
    <t>Котлета "Детская" (гов,свин)</t>
  </si>
  <si>
    <t>44-13</t>
  </si>
  <si>
    <t xml:space="preserve">Салат "Космос" </t>
  </si>
  <si>
    <t>Суп из овощей</t>
  </si>
  <si>
    <t>157/1В</t>
  </si>
  <si>
    <t xml:space="preserve">Битки "Нежные" (гов,кур) </t>
  </si>
  <si>
    <t>Компот из сухофруктов</t>
  </si>
  <si>
    <t>37/1</t>
  </si>
  <si>
    <t>Салат из свёклы с сыром</t>
  </si>
  <si>
    <t xml:space="preserve">Агырчи шыд </t>
  </si>
  <si>
    <t>179В</t>
  </si>
  <si>
    <t>Котлета "Донская" (кур)</t>
  </si>
  <si>
    <t xml:space="preserve">Каша рисовая вязкая </t>
  </si>
  <si>
    <t>27</t>
  </si>
  <si>
    <t>41</t>
  </si>
  <si>
    <t>Щи из свежей капусты</t>
  </si>
  <si>
    <t>166В</t>
  </si>
  <si>
    <t>Нимыстызь запеканка (минт)</t>
  </si>
  <si>
    <t xml:space="preserve">Картофельное пюре </t>
  </si>
  <si>
    <t>Винегрет овощной</t>
  </si>
  <si>
    <t>615В</t>
  </si>
  <si>
    <t>Котлета "Волна" (гов,свин)</t>
  </si>
  <si>
    <t>652</t>
  </si>
  <si>
    <t xml:space="preserve">Напиток из шиповника </t>
  </si>
  <si>
    <t>334В</t>
  </si>
  <si>
    <t>Чай с шиповником</t>
  </si>
  <si>
    <t>Директор МБОУ «Юбилейная СОШ»</t>
  </si>
  <si>
    <t xml:space="preserve">___________ Низамиева Е.А. </t>
  </si>
  <si>
    <t>Директор МБОУ «Юбилейная 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</si>
</sst>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 applyBorder="1" applyAlignment="1"/>
    <xf numFmtId="0" fontId="3" fillId="0" borderId="1" xfId="0" applyFont="1" applyBorder="1"/>
    <xf numFmtId="0" fontId="3" fillId="0" borderId="7" xfId="0" applyFont="1" applyBorder="1"/>
    <xf numFmtId="0" fontId="3" fillId="0" borderId="3" xfId="0" applyFont="1" applyBorder="1"/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Border="1"/>
    <xf numFmtId="14" fontId="1" fillId="0" borderId="0" xfId="0" applyNumberFormat="1" applyFont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Border="1"/>
    <xf numFmtId="0" fontId="1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4" fontId="1" fillId="0" borderId="0" xfId="0" applyNumberFormat="1" applyFont="1" applyAlignment="1"/>
    <xf numFmtId="0" fontId="7" fillId="0" borderId="0" xfId="0" applyFont="1" applyBorder="1"/>
    <xf numFmtId="2" fontId="7" fillId="0" borderId="0" xfId="0" applyNumberFormat="1" applyFont="1" applyBorder="1"/>
    <xf numFmtId="0" fontId="7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2" fontId="1" fillId="0" borderId="7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 wrapText="1"/>
    </xf>
    <xf numFmtId="2" fontId="5" fillId="2" borderId="0" xfId="0" applyNumberFormat="1" applyFont="1" applyFill="1" applyAlignment="1">
      <alignment horizontal="left"/>
    </xf>
    <xf numFmtId="2" fontId="7" fillId="2" borderId="0" xfId="0" applyNumberFormat="1" applyFont="1" applyFill="1" applyAlignment="1">
      <alignment horizontal="left"/>
    </xf>
    <xf numFmtId="0" fontId="3" fillId="2" borderId="7" xfId="0" applyFont="1" applyFill="1" applyBorder="1"/>
    <xf numFmtId="2" fontId="1" fillId="2" borderId="7" xfId="0" applyNumberFormat="1" applyFont="1" applyFill="1" applyBorder="1"/>
    <xf numFmtId="2" fontId="1" fillId="2" borderId="1" xfId="0" applyNumberFormat="1" applyFont="1" applyFill="1" applyBorder="1"/>
    <xf numFmtId="0" fontId="1" fillId="2" borderId="0" xfId="0" applyFont="1" applyFill="1" applyAlignment="1">
      <alignment horizontal="center"/>
    </xf>
    <xf numFmtId="0" fontId="3" fillId="2" borderId="0" xfId="0" applyFont="1" applyFill="1" applyBorder="1"/>
    <xf numFmtId="0" fontId="1" fillId="2" borderId="0" xfId="0" applyFont="1" applyFill="1" applyAlignment="1"/>
    <xf numFmtId="0" fontId="1" fillId="0" borderId="7" xfId="0" applyFont="1" applyBorder="1" applyAlignment="1">
      <alignment horizontal="left" vertical="top"/>
    </xf>
    <xf numFmtId="49" fontId="1" fillId="0" borderId="7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9" fontId="1" fillId="0" borderId="7" xfId="0" applyNumberFormat="1" applyFont="1" applyBorder="1" applyAlignment="1">
      <alignment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top"/>
    </xf>
    <xf numFmtId="2" fontId="1" fillId="2" borderId="7" xfId="0" applyNumberFormat="1" applyFont="1" applyFill="1" applyBorder="1" applyAlignment="1">
      <alignment vertical="top"/>
    </xf>
    <xf numFmtId="1" fontId="7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7" xfId="0" quotePrefix="1" applyFont="1" applyBorder="1" applyAlignment="1">
      <alignment vertical="top" wrapText="1"/>
    </xf>
    <xf numFmtId="2" fontId="1" fillId="0" borderId="7" xfId="0" applyNumberFormat="1" applyFont="1" applyBorder="1" applyAlignment="1">
      <alignment horizontal="right" vertical="top"/>
    </xf>
    <xf numFmtId="2" fontId="1" fillId="2" borderId="7" xfId="0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2864956</xdr:colOff>
      <xdr:row>3</xdr:row>
      <xdr:rowOff>323850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3265006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42</xdr:row>
      <xdr:rowOff>104775</xdr:rowOff>
    </xdr:from>
    <xdr:to>
      <xdr:col>1</xdr:col>
      <xdr:colOff>2886739</xdr:colOff>
      <xdr:row>45</xdr:row>
      <xdr:rowOff>351783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9582150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84</xdr:row>
      <xdr:rowOff>114300</xdr:rowOff>
    </xdr:from>
    <xdr:to>
      <xdr:col>2</xdr:col>
      <xdr:colOff>48289</xdr:colOff>
      <xdr:row>87</xdr:row>
      <xdr:rowOff>361308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913572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124</xdr:row>
      <xdr:rowOff>152400</xdr:rowOff>
    </xdr:from>
    <xdr:to>
      <xdr:col>2</xdr:col>
      <xdr:colOff>19714</xdr:colOff>
      <xdr:row>127</xdr:row>
      <xdr:rowOff>399408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290988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166</xdr:row>
      <xdr:rowOff>114300</xdr:rowOff>
    </xdr:from>
    <xdr:to>
      <xdr:col>2</xdr:col>
      <xdr:colOff>664</xdr:colOff>
      <xdr:row>169</xdr:row>
      <xdr:rowOff>361308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386619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208</xdr:row>
      <xdr:rowOff>114300</xdr:rowOff>
    </xdr:from>
    <xdr:to>
      <xdr:col>1</xdr:col>
      <xdr:colOff>2877214</xdr:colOff>
      <xdr:row>211</xdr:row>
      <xdr:rowOff>361308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89489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248</xdr:row>
      <xdr:rowOff>95250</xdr:rowOff>
    </xdr:from>
    <xdr:to>
      <xdr:col>1</xdr:col>
      <xdr:colOff>2848639</xdr:colOff>
      <xdr:row>251</xdr:row>
      <xdr:rowOff>342258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590835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290</xdr:row>
      <xdr:rowOff>95250</xdr:rowOff>
    </xdr:from>
    <xdr:to>
      <xdr:col>1</xdr:col>
      <xdr:colOff>2886739</xdr:colOff>
      <xdr:row>293</xdr:row>
      <xdr:rowOff>342258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6858952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332</xdr:row>
      <xdr:rowOff>104775</xdr:rowOff>
    </xdr:from>
    <xdr:to>
      <xdr:col>1</xdr:col>
      <xdr:colOff>2858164</xdr:colOff>
      <xdr:row>335</xdr:row>
      <xdr:rowOff>351783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777906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375</xdr:row>
      <xdr:rowOff>95250</xdr:rowOff>
    </xdr:from>
    <xdr:to>
      <xdr:col>1</xdr:col>
      <xdr:colOff>2867689</xdr:colOff>
      <xdr:row>378</xdr:row>
      <xdr:rowOff>342258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8710612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417</xdr:row>
      <xdr:rowOff>85725</xdr:rowOff>
    </xdr:from>
    <xdr:to>
      <xdr:col>1</xdr:col>
      <xdr:colOff>2877214</xdr:colOff>
      <xdr:row>420</xdr:row>
      <xdr:rowOff>332733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960024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459</xdr:row>
      <xdr:rowOff>104775</xdr:rowOff>
    </xdr:from>
    <xdr:to>
      <xdr:col>1</xdr:col>
      <xdr:colOff>2858164</xdr:colOff>
      <xdr:row>462</xdr:row>
      <xdr:rowOff>380358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05213150"/>
          <a:ext cx="3267739" cy="139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595"/>
  <sheetViews>
    <sheetView tabSelected="1" view="pageBreakPreview" topLeftCell="A472" zoomScaleSheetLayoutView="100" workbookViewId="0">
      <selection activeCell="C463" sqref="C463:H463"/>
    </sheetView>
  </sheetViews>
  <sheetFormatPr defaultRowHeight="15.75" x14ac:dyDescent="0.25"/>
  <cols>
    <col min="1" max="1" width="7.28515625" style="6" customWidth="1"/>
    <col min="2" max="2" width="43.5703125" style="3" customWidth="1"/>
    <col min="3" max="3" width="8.5703125" style="9" customWidth="1"/>
    <col min="4" max="4" width="7.7109375" style="8" customWidth="1"/>
    <col min="5" max="5" width="7.5703125" style="8" customWidth="1"/>
    <col min="6" max="6" width="7.28515625" style="8" customWidth="1"/>
    <col min="7" max="7" width="9.42578125" style="8" customWidth="1"/>
    <col min="8" max="8" width="9.28515625" style="55" customWidth="1"/>
    <col min="9" max="16384" width="9.140625" style="1"/>
  </cols>
  <sheetData>
    <row r="1" spans="1:8" s="8" customFormat="1" ht="30" customHeight="1" x14ac:dyDescent="0.25">
      <c r="A1" s="6"/>
      <c r="B1" s="3"/>
      <c r="C1" s="9"/>
      <c r="H1" s="55"/>
    </row>
    <row r="2" spans="1:8" ht="30" customHeight="1" x14ac:dyDescent="0.25">
      <c r="A2" s="15"/>
      <c r="B2" s="15"/>
      <c r="C2" s="24"/>
      <c r="D2" s="24"/>
      <c r="E2" s="86" t="s">
        <v>16</v>
      </c>
      <c r="F2" s="86"/>
      <c r="G2" s="86"/>
      <c r="H2" s="86"/>
    </row>
    <row r="3" spans="1:8" s="24" customFormat="1" ht="30" customHeight="1" x14ac:dyDescent="0.25">
      <c r="A3" s="11"/>
      <c r="B3" s="11"/>
      <c r="C3" s="86" t="s">
        <v>144</v>
      </c>
      <c r="D3" s="86"/>
      <c r="E3" s="86"/>
      <c r="F3" s="86"/>
      <c r="G3" s="86"/>
      <c r="H3" s="86"/>
    </row>
    <row r="4" spans="1:8" s="2" customFormat="1" ht="30" customHeight="1" x14ac:dyDescent="0.25">
      <c r="A4" s="23"/>
      <c r="B4" s="42"/>
      <c r="C4" s="84" t="s">
        <v>145</v>
      </c>
      <c r="D4" s="84"/>
      <c r="E4" s="84"/>
      <c r="F4" s="84"/>
      <c r="G4" s="84"/>
      <c r="H4" s="84"/>
    </row>
    <row r="5" spans="1:8" ht="30" customHeight="1" x14ac:dyDescent="0.45">
      <c r="A5" s="101" t="s">
        <v>8</v>
      </c>
      <c r="B5" s="85"/>
      <c r="C5" s="85"/>
      <c r="D5" s="85"/>
      <c r="E5" s="85"/>
      <c r="F5" s="85"/>
      <c r="G5" s="85"/>
      <c r="H5" s="85"/>
    </row>
    <row r="6" spans="1:8" ht="30" customHeight="1" x14ac:dyDescent="0.25">
      <c r="A6" s="104" t="s">
        <v>67</v>
      </c>
      <c r="B6" s="85"/>
      <c r="C6" s="85"/>
      <c r="D6" s="85"/>
      <c r="E6" s="85"/>
      <c r="F6" s="85"/>
      <c r="G6" s="85"/>
      <c r="H6" s="85"/>
    </row>
    <row r="7" spans="1:8" ht="30" customHeight="1" x14ac:dyDescent="0.25">
      <c r="A7" s="85" t="s">
        <v>46</v>
      </c>
      <c r="B7" s="85"/>
      <c r="C7" s="85"/>
      <c r="D7" s="85"/>
      <c r="E7" s="85"/>
      <c r="F7" s="85"/>
      <c r="G7" s="85"/>
      <c r="H7" s="85"/>
    </row>
    <row r="8" spans="1:8" s="8" customFormat="1" ht="39.950000000000003" customHeight="1" x14ac:dyDescent="0.25">
      <c r="A8" s="96" t="s">
        <v>68</v>
      </c>
      <c r="B8" s="96"/>
      <c r="C8" s="96"/>
      <c r="D8" s="96"/>
      <c r="E8" s="96"/>
      <c r="F8" s="96"/>
      <c r="G8" s="96"/>
      <c r="H8" s="96"/>
    </row>
    <row r="9" spans="1:8" s="10" customFormat="1" ht="29.25" customHeight="1" x14ac:dyDescent="0.25">
      <c r="A9" s="87" t="s">
        <v>9</v>
      </c>
      <c r="B9" s="89" t="s">
        <v>0</v>
      </c>
      <c r="C9" s="90" t="s">
        <v>4</v>
      </c>
      <c r="D9" s="46" t="s">
        <v>2</v>
      </c>
      <c r="E9" s="46" t="s">
        <v>6</v>
      </c>
      <c r="F9" s="89" t="s">
        <v>5</v>
      </c>
      <c r="G9" s="92" t="s">
        <v>3</v>
      </c>
      <c r="H9" s="94" t="s">
        <v>7</v>
      </c>
    </row>
    <row r="10" spans="1:8" s="10" customFormat="1" ht="26.25" customHeight="1" x14ac:dyDescent="0.25">
      <c r="A10" s="88"/>
      <c r="B10" s="89"/>
      <c r="C10" s="91"/>
      <c r="D10" s="16" t="s">
        <v>1</v>
      </c>
      <c r="E10" s="16" t="s">
        <v>1</v>
      </c>
      <c r="F10" s="89"/>
      <c r="G10" s="93"/>
      <c r="H10" s="95"/>
    </row>
    <row r="11" spans="1:8" s="39" customFormat="1" ht="30" customHeight="1" x14ac:dyDescent="0.25">
      <c r="A11" s="48" t="s">
        <v>72</v>
      </c>
      <c r="B11" s="54" t="s">
        <v>73</v>
      </c>
      <c r="C11" s="63">
        <v>50</v>
      </c>
      <c r="D11" s="52">
        <v>0.62</v>
      </c>
      <c r="E11" s="52">
        <v>4.4800000000000004</v>
      </c>
      <c r="F11" s="52">
        <v>6.1799999999999988</v>
      </c>
      <c r="G11" s="52">
        <v>65.611829500000013</v>
      </c>
      <c r="H11" s="58">
        <v>9.85</v>
      </c>
    </row>
    <row r="12" spans="1:8" s="39" customFormat="1" ht="30" customHeight="1" x14ac:dyDescent="0.25">
      <c r="A12" s="48" t="s">
        <v>24</v>
      </c>
      <c r="B12" s="54" t="s">
        <v>74</v>
      </c>
      <c r="C12" s="49" t="s">
        <v>25</v>
      </c>
      <c r="D12" s="52">
        <v>2.13</v>
      </c>
      <c r="E12" s="52">
        <v>2.08</v>
      </c>
      <c r="F12" s="52">
        <v>19.3</v>
      </c>
      <c r="G12" s="52">
        <v>90.971491999999998</v>
      </c>
      <c r="H12" s="58">
        <v>8.2100000000000009</v>
      </c>
    </row>
    <row r="13" spans="1:8" s="57" customFormat="1" ht="30" customHeight="1" x14ac:dyDescent="0.25">
      <c r="A13" s="69" t="s">
        <v>75</v>
      </c>
      <c r="B13" s="70" t="s">
        <v>76</v>
      </c>
      <c r="C13" s="71" t="s">
        <v>77</v>
      </c>
      <c r="D13" s="72">
        <v>12.93</v>
      </c>
      <c r="E13" s="72">
        <v>14.61</v>
      </c>
      <c r="F13" s="72">
        <v>15.76</v>
      </c>
      <c r="G13" s="72">
        <v>252.33064010857137</v>
      </c>
      <c r="H13" s="58">
        <v>65.41</v>
      </c>
    </row>
    <row r="14" spans="1:8" s="39" customFormat="1" ht="30" customHeight="1" x14ac:dyDescent="0.25">
      <c r="A14" s="48" t="s">
        <v>22</v>
      </c>
      <c r="B14" s="54" t="s">
        <v>18</v>
      </c>
      <c r="C14" s="63">
        <v>150</v>
      </c>
      <c r="D14" s="52">
        <v>4.8</v>
      </c>
      <c r="E14" s="52">
        <v>4.8600000000000003</v>
      </c>
      <c r="F14" s="52">
        <v>25.2</v>
      </c>
      <c r="G14" s="52">
        <v>146.25</v>
      </c>
      <c r="H14" s="58">
        <v>8.3000000000000007</v>
      </c>
    </row>
    <row r="15" spans="1:8" s="39" customFormat="1" ht="30" customHeight="1" x14ac:dyDescent="0.25">
      <c r="A15" s="48" t="s">
        <v>28</v>
      </c>
      <c r="B15" s="54" t="s">
        <v>15</v>
      </c>
      <c r="C15" s="49" t="s">
        <v>25</v>
      </c>
      <c r="D15" s="52">
        <v>0.21</v>
      </c>
      <c r="E15" s="52">
        <v>0.01</v>
      </c>
      <c r="F15" s="52">
        <v>13.42</v>
      </c>
      <c r="G15" s="52">
        <v>51.25</v>
      </c>
      <c r="H15" s="58">
        <v>5.75</v>
      </c>
    </row>
    <row r="16" spans="1:8" s="39" customFormat="1" ht="30" customHeight="1" x14ac:dyDescent="0.25">
      <c r="A16" s="48" t="s">
        <v>17</v>
      </c>
      <c r="B16" s="54" t="s">
        <v>13</v>
      </c>
      <c r="C16" s="63" t="s">
        <v>78</v>
      </c>
      <c r="D16" s="52">
        <v>1.79</v>
      </c>
      <c r="E16" s="52">
        <v>0.18</v>
      </c>
      <c r="F16" s="52">
        <v>11.78</v>
      </c>
      <c r="G16" s="52">
        <v>55.979524999999988</v>
      </c>
      <c r="H16" s="58">
        <v>2.02</v>
      </c>
    </row>
    <row r="17" spans="1:8" s="38" customFormat="1" ht="30" customHeight="1" x14ac:dyDescent="0.25">
      <c r="A17" s="50" t="s">
        <v>17</v>
      </c>
      <c r="B17" s="51" t="s">
        <v>10</v>
      </c>
      <c r="C17" s="67" t="s">
        <v>79</v>
      </c>
      <c r="D17" s="53">
        <v>1.43</v>
      </c>
      <c r="E17" s="53">
        <v>0.24</v>
      </c>
      <c r="F17" s="53">
        <v>8.73</v>
      </c>
      <c r="G17" s="53">
        <v>40.644173999999992</v>
      </c>
      <c r="H17" s="59">
        <v>1.71</v>
      </c>
    </row>
    <row r="18" spans="1:8" s="27" customFormat="1" ht="27" customHeight="1" thickBot="1" x14ac:dyDescent="0.3">
      <c r="B18" s="43" t="s">
        <v>36</v>
      </c>
      <c r="C18" s="73">
        <f>C11+C12+C13+C14+C15+C17+C16</f>
        <v>738</v>
      </c>
      <c r="D18" s="44">
        <f>D11+D12+D13+D14+D15+D17+D16</f>
        <v>23.91</v>
      </c>
      <c r="E18" s="44">
        <f t="shared" ref="E18:G18" si="0">E11+E12+E13+E14+E15+E17+E16</f>
        <v>26.46</v>
      </c>
      <c r="F18" s="44">
        <f t="shared" si="0"/>
        <v>100.37</v>
      </c>
      <c r="G18" s="44">
        <f t="shared" si="0"/>
        <v>703.0376606085714</v>
      </c>
      <c r="H18" s="44">
        <f>H11+H12+H13+H14+H15+H17+H16</f>
        <v>101.24999999999999</v>
      </c>
    </row>
    <row r="19" spans="1:8" s="4" customFormat="1" ht="27" customHeight="1" thickBot="1" x14ac:dyDescent="0.35">
      <c r="A19" s="80" t="s">
        <v>69</v>
      </c>
      <c r="B19" s="81"/>
      <c r="C19" s="81"/>
      <c r="D19" s="81"/>
      <c r="E19" s="81"/>
      <c r="F19" s="81"/>
      <c r="G19" s="82"/>
      <c r="H19" s="56"/>
    </row>
    <row r="20" spans="1:8" s="4" customFormat="1" ht="27" customHeight="1" x14ac:dyDescent="0.3">
      <c r="A20" s="75"/>
      <c r="B20" s="75"/>
      <c r="C20" s="75"/>
      <c r="D20" s="75"/>
      <c r="E20" s="75"/>
      <c r="F20" s="75"/>
      <c r="G20" s="75"/>
      <c r="H20" s="56"/>
    </row>
    <row r="21" spans="1:8" s="4" customFormat="1" ht="27" customHeight="1" x14ac:dyDescent="0.25">
      <c r="A21" s="83" t="s">
        <v>70</v>
      </c>
      <c r="B21" s="83"/>
      <c r="C21" s="83"/>
      <c r="D21" s="83"/>
      <c r="E21" s="83"/>
      <c r="F21" s="83"/>
      <c r="G21" s="83"/>
      <c r="H21" s="83"/>
    </row>
    <row r="22" spans="1:8" s="4" customFormat="1" ht="27" customHeight="1" x14ac:dyDescent="0.25">
      <c r="A22" s="87" t="s">
        <v>9</v>
      </c>
      <c r="B22" s="89" t="s">
        <v>0</v>
      </c>
      <c r="C22" s="90" t="s">
        <v>4</v>
      </c>
      <c r="D22" s="74" t="s">
        <v>2</v>
      </c>
      <c r="E22" s="74" t="s">
        <v>6</v>
      </c>
      <c r="F22" s="89" t="s">
        <v>5</v>
      </c>
      <c r="G22" s="92" t="s">
        <v>3</v>
      </c>
      <c r="H22" s="94" t="s">
        <v>7</v>
      </c>
    </row>
    <row r="23" spans="1:8" s="4" customFormat="1" ht="27" customHeight="1" x14ac:dyDescent="0.25">
      <c r="A23" s="88"/>
      <c r="B23" s="89"/>
      <c r="C23" s="91"/>
      <c r="D23" s="74" t="s">
        <v>1</v>
      </c>
      <c r="E23" s="74" t="s">
        <v>1</v>
      </c>
      <c r="F23" s="89"/>
      <c r="G23" s="93"/>
      <c r="H23" s="95"/>
    </row>
    <row r="24" spans="1:8" s="4" customFormat="1" ht="31.5" customHeight="1" x14ac:dyDescent="0.25">
      <c r="A24" s="48" t="s">
        <v>24</v>
      </c>
      <c r="B24" s="54" t="s">
        <v>74</v>
      </c>
      <c r="C24" s="63" t="s">
        <v>25</v>
      </c>
      <c r="D24" s="52">
        <v>2.13</v>
      </c>
      <c r="E24" s="52">
        <v>2.08</v>
      </c>
      <c r="F24" s="52">
        <v>19.3</v>
      </c>
      <c r="G24" s="52">
        <v>90.971491999999998</v>
      </c>
      <c r="H24" s="58">
        <v>8.2100000000000009</v>
      </c>
    </row>
    <row r="25" spans="1:8" s="4" customFormat="1" ht="27" customHeight="1" x14ac:dyDescent="0.25">
      <c r="A25" s="48" t="s">
        <v>75</v>
      </c>
      <c r="B25" s="54" t="s">
        <v>76</v>
      </c>
      <c r="C25" s="63">
        <v>75</v>
      </c>
      <c r="D25" s="52">
        <v>10.775</v>
      </c>
      <c r="E25" s="52">
        <v>12.175000000000001</v>
      </c>
      <c r="F25" s="52">
        <v>13.133333333333333</v>
      </c>
      <c r="G25" s="52">
        <v>210.27553342380949</v>
      </c>
      <c r="H25" s="58">
        <v>54.46</v>
      </c>
    </row>
    <row r="26" spans="1:8" s="4" customFormat="1" ht="27" customHeight="1" x14ac:dyDescent="0.25">
      <c r="A26" s="69" t="s">
        <v>22</v>
      </c>
      <c r="B26" s="70" t="s">
        <v>18</v>
      </c>
      <c r="C26" s="71">
        <v>160</v>
      </c>
      <c r="D26" s="72">
        <v>5.12</v>
      </c>
      <c r="E26" s="72">
        <v>5.1840000000000002</v>
      </c>
      <c r="F26" s="72">
        <v>26.88</v>
      </c>
      <c r="G26" s="72">
        <v>156</v>
      </c>
      <c r="H26" s="58">
        <v>8.8533333333333335</v>
      </c>
    </row>
    <row r="27" spans="1:8" s="4" customFormat="1" ht="27" customHeight="1" x14ac:dyDescent="0.25">
      <c r="A27" s="48" t="s">
        <v>28</v>
      </c>
      <c r="B27" s="54" t="s">
        <v>15</v>
      </c>
      <c r="C27" s="63" t="s">
        <v>25</v>
      </c>
      <c r="D27" s="52">
        <v>0.21</v>
      </c>
      <c r="E27" s="52">
        <v>0.01</v>
      </c>
      <c r="F27" s="52">
        <v>13.42</v>
      </c>
      <c r="G27" s="52">
        <v>51.25</v>
      </c>
      <c r="H27" s="58">
        <v>5.75</v>
      </c>
    </row>
    <row r="28" spans="1:8" s="4" customFormat="1" ht="27" customHeight="1" x14ac:dyDescent="0.25">
      <c r="A28" s="48" t="s">
        <v>17</v>
      </c>
      <c r="B28" s="54" t="s">
        <v>13</v>
      </c>
      <c r="C28" s="63" t="s">
        <v>78</v>
      </c>
      <c r="D28" s="52">
        <v>1.79</v>
      </c>
      <c r="E28" s="52">
        <v>0.18</v>
      </c>
      <c r="F28" s="52">
        <v>11.78</v>
      </c>
      <c r="G28" s="52">
        <v>55.979524999999988</v>
      </c>
      <c r="H28" s="58">
        <v>2.02</v>
      </c>
    </row>
    <row r="29" spans="1:8" s="4" customFormat="1" ht="27" customHeight="1" x14ac:dyDescent="0.25">
      <c r="A29" s="50" t="s">
        <v>17</v>
      </c>
      <c r="B29" s="51" t="s">
        <v>10</v>
      </c>
      <c r="C29" s="67" t="s">
        <v>79</v>
      </c>
      <c r="D29" s="53">
        <v>1.43</v>
      </c>
      <c r="E29" s="53">
        <v>0.24</v>
      </c>
      <c r="F29" s="53">
        <v>8.73</v>
      </c>
      <c r="G29" s="53">
        <v>40.644173999999992</v>
      </c>
      <c r="H29" s="59">
        <v>1.71</v>
      </c>
    </row>
    <row r="30" spans="1:8" s="4" customFormat="1" ht="27" customHeight="1" thickBot="1" x14ac:dyDescent="0.3">
      <c r="A30" s="27"/>
      <c r="B30" s="43" t="s">
        <v>36</v>
      </c>
      <c r="C30" s="73">
        <f>C24+C25+C26+C27+C29+C28</f>
        <v>683</v>
      </c>
      <c r="D30" s="44">
        <f>D24+D25+D26+D27+D29+D28</f>
        <v>21.455000000000002</v>
      </c>
      <c r="E30" s="44">
        <f t="shared" ref="E30:G30" si="1">E24+E25+E26+E27+E29+E28</f>
        <v>19.869</v>
      </c>
      <c r="F30" s="44">
        <f t="shared" si="1"/>
        <v>93.243333333333339</v>
      </c>
      <c r="G30" s="44">
        <f t="shared" si="1"/>
        <v>605.12072442380941</v>
      </c>
      <c r="H30" s="44">
        <f>H24+H25+H26+H27+H29+H28</f>
        <v>81.00333333333333</v>
      </c>
    </row>
    <row r="31" spans="1:8" s="4" customFormat="1" ht="27" customHeight="1" thickBot="1" x14ac:dyDescent="0.35">
      <c r="A31" s="80" t="s">
        <v>71</v>
      </c>
      <c r="B31" s="81"/>
      <c r="C31" s="81"/>
      <c r="D31" s="81"/>
      <c r="E31" s="81"/>
      <c r="F31" s="81"/>
      <c r="G31" s="82"/>
      <c r="H31" s="56"/>
    </row>
    <row r="32" spans="1:8" s="4" customFormat="1" ht="27" customHeight="1" x14ac:dyDescent="0.3">
      <c r="A32" s="75"/>
      <c r="B32" s="75"/>
      <c r="C32" s="75"/>
      <c r="D32" s="75"/>
      <c r="E32" s="75"/>
      <c r="F32" s="75"/>
      <c r="G32" s="75"/>
      <c r="H32" s="56"/>
    </row>
    <row r="33" spans="1:8" s="4" customFormat="1" ht="27" customHeight="1" x14ac:dyDescent="0.25">
      <c r="A33" s="83" t="s">
        <v>64</v>
      </c>
      <c r="B33" s="83"/>
      <c r="C33" s="83"/>
      <c r="D33" s="83"/>
      <c r="E33" s="83"/>
      <c r="F33" s="83"/>
      <c r="G33" s="83"/>
      <c r="H33" s="83"/>
    </row>
    <row r="34" spans="1:8" s="4" customFormat="1" ht="27" customHeight="1" x14ac:dyDescent="0.25">
      <c r="A34" s="87" t="s">
        <v>9</v>
      </c>
      <c r="B34" s="89" t="s">
        <v>0</v>
      </c>
      <c r="C34" s="90" t="s">
        <v>4</v>
      </c>
      <c r="D34" s="74" t="s">
        <v>2</v>
      </c>
      <c r="E34" s="74" t="s">
        <v>6</v>
      </c>
      <c r="F34" s="89" t="s">
        <v>5</v>
      </c>
      <c r="G34" s="92" t="s">
        <v>3</v>
      </c>
      <c r="H34" s="94" t="s">
        <v>7</v>
      </c>
    </row>
    <row r="35" spans="1:8" s="4" customFormat="1" ht="27" customHeight="1" x14ac:dyDescent="0.25">
      <c r="A35" s="88"/>
      <c r="B35" s="89"/>
      <c r="C35" s="91"/>
      <c r="D35" s="74" t="s">
        <v>1</v>
      </c>
      <c r="E35" s="74" t="s">
        <v>1</v>
      </c>
      <c r="F35" s="89"/>
      <c r="G35" s="93"/>
      <c r="H35" s="95"/>
    </row>
    <row r="36" spans="1:8" s="4" customFormat="1" ht="27" customHeight="1" x14ac:dyDescent="0.25">
      <c r="A36" s="48" t="s">
        <v>17</v>
      </c>
      <c r="B36" s="54" t="s">
        <v>45</v>
      </c>
      <c r="C36" s="63">
        <v>75</v>
      </c>
      <c r="D36" s="52">
        <v>6.04</v>
      </c>
      <c r="E36" s="52">
        <v>4.67</v>
      </c>
      <c r="F36" s="52">
        <v>42.24</v>
      </c>
      <c r="G36" s="52">
        <v>233.49</v>
      </c>
      <c r="H36" s="58">
        <v>14.26</v>
      </c>
    </row>
    <row r="37" spans="1:8" s="4" customFormat="1" ht="27" customHeight="1" x14ac:dyDescent="0.25">
      <c r="A37" s="50" t="s">
        <v>38</v>
      </c>
      <c r="B37" s="51" t="s">
        <v>39</v>
      </c>
      <c r="C37" s="76" t="s">
        <v>25</v>
      </c>
      <c r="D37" s="53">
        <v>0.18</v>
      </c>
      <c r="E37" s="53">
        <v>0.04</v>
      </c>
      <c r="F37" s="53">
        <v>9.2100000000000009</v>
      </c>
      <c r="G37" s="53">
        <v>35.881222799999996</v>
      </c>
      <c r="H37" s="59">
        <v>2.66</v>
      </c>
    </row>
    <row r="38" spans="1:8" s="4" customFormat="1" ht="27" customHeight="1" thickBot="1" x14ac:dyDescent="0.3">
      <c r="A38" s="27"/>
      <c r="B38" s="43" t="s">
        <v>36</v>
      </c>
      <c r="C38" s="73">
        <f>C36+C37</f>
        <v>275</v>
      </c>
      <c r="D38" s="44">
        <f>D36+D37</f>
        <v>6.22</v>
      </c>
      <c r="E38" s="44">
        <f t="shared" ref="E38:G38" si="2">E36+E37</f>
        <v>4.71</v>
      </c>
      <c r="F38" s="44">
        <f t="shared" si="2"/>
        <v>51.45</v>
      </c>
      <c r="G38" s="44">
        <f t="shared" si="2"/>
        <v>269.3712228</v>
      </c>
      <c r="H38" s="44">
        <f>H36+H37</f>
        <v>16.920000000000002</v>
      </c>
    </row>
    <row r="39" spans="1:8" s="4" customFormat="1" ht="27" customHeight="1" thickBot="1" x14ac:dyDescent="0.35">
      <c r="A39" s="80" t="s">
        <v>41</v>
      </c>
      <c r="B39" s="81"/>
      <c r="C39" s="81"/>
      <c r="D39" s="81"/>
      <c r="E39" s="81"/>
      <c r="F39" s="81"/>
      <c r="G39" s="82"/>
      <c r="H39" s="44"/>
    </row>
    <row r="40" spans="1:8" s="4" customFormat="1" ht="27" customHeight="1" x14ac:dyDescent="0.25">
      <c r="A40" s="27"/>
      <c r="B40" s="43"/>
      <c r="C40" s="73"/>
      <c r="D40" s="44"/>
      <c r="E40" s="44"/>
      <c r="F40" s="44"/>
      <c r="G40" s="44"/>
      <c r="H40" s="44"/>
    </row>
    <row r="41" spans="1:8" ht="27" customHeight="1" x14ac:dyDescent="0.25">
      <c r="A41" s="85" t="s">
        <v>21</v>
      </c>
      <c r="B41" s="85"/>
      <c r="D41" s="85" t="s">
        <v>11</v>
      </c>
      <c r="E41" s="85"/>
      <c r="F41" s="85"/>
      <c r="G41" s="85"/>
      <c r="H41" s="85"/>
    </row>
    <row r="42" spans="1:8" ht="27" customHeight="1" x14ac:dyDescent="0.25">
      <c r="A42" s="85" t="s">
        <v>12</v>
      </c>
      <c r="B42" s="85"/>
      <c r="D42" s="85" t="s">
        <v>11</v>
      </c>
      <c r="E42" s="85"/>
      <c r="F42" s="85"/>
      <c r="G42" s="85"/>
      <c r="H42" s="85"/>
    </row>
    <row r="43" spans="1:8" s="24" customFormat="1" ht="30" customHeight="1" x14ac:dyDescent="0.25">
      <c r="A43" s="35"/>
      <c r="B43" s="35"/>
      <c r="C43" s="28"/>
      <c r="D43" s="35"/>
      <c r="E43" s="35"/>
      <c r="F43" s="35"/>
      <c r="G43" s="35"/>
      <c r="H43" s="60"/>
    </row>
    <row r="44" spans="1:8" ht="30" customHeight="1" x14ac:dyDescent="0.25">
      <c r="A44" s="15"/>
      <c r="B44" s="15"/>
      <c r="C44" s="24"/>
      <c r="D44" s="24"/>
      <c r="E44" s="86" t="s">
        <v>16</v>
      </c>
      <c r="F44" s="86"/>
      <c r="G44" s="86"/>
      <c r="H44" s="86"/>
    </row>
    <row r="45" spans="1:8" s="24" customFormat="1" ht="30" customHeight="1" x14ac:dyDescent="0.25">
      <c r="A45" s="11"/>
      <c r="B45" s="11"/>
      <c r="C45" s="86" t="s">
        <v>144</v>
      </c>
      <c r="D45" s="86"/>
      <c r="E45" s="86"/>
      <c r="F45" s="86"/>
      <c r="G45" s="86"/>
      <c r="H45" s="86"/>
    </row>
    <row r="46" spans="1:8" ht="39" customHeight="1" x14ac:dyDescent="0.25">
      <c r="A46" s="23"/>
      <c r="B46" s="42"/>
      <c r="C46" s="84" t="s">
        <v>145</v>
      </c>
      <c r="D46" s="84"/>
      <c r="E46" s="84"/>
      <c r="F46" s="84"/>
      <c r="G46" s="84"/>
      <c r="H46" s="84"/>
    </row>
    <row r="47" spans="1:8" s="5" customFormat="1" ht="30" customHeight="1" x14ac:dyDescent="0.45">
      <c r="A47" s="101" t="s">
        <v>8</v>
      </c>
      <c r="B47" s="85"/>
      <c r="C47" s="85"/>
      <c r="D47" s="85"/>
      <c r="E47" s="85"/>
      <c r="F47" s="85"/>
      <c r="G47" s="85"/>
      <c r="H47" s="85"/>
    </row>
    <row r="48" spans="1:8" s="8" customFormat="1" ht="30" customHeight="1" x14ac:dyDescent="0.25">
      <c r="A48" s="104" t="s">
        <v>67</v>
      </c>
      <c r="B48" s="85"/>
      <c r="C48" s="85"/>
      <c r="D48" s="85"/>
      <c r="E48" s="85"/>
      <c r="F48" s="85"/>
      <c r="G48" s="85"/>
      <c r="H48" s="85"/>
    </row>
    <row r="49" spans="1:8" ht="30" customHeight="1" x14ac:dyDescent="0.25">
      <c r="A49" s="85" t="s">
        <v>47</v>
      </c>
      <c r="B49" s="85"/>
      <c r="C49" s="85"/>
      <c r="D49" s="85"/>
      <c r="E49" s="85"/>
      <c r="F49" s="85"/>
      <c r="G49" s="85"/>
      <c r="H49" s="85"/>
    </row>
    <row r="50" spans="1:8" s="24" customFormat="1" ht="39.950000000000003" customHeight="1" x14ac:dyDescent="0.25">
      <c r="A50" s="96" t="s">
        <v>68</v>
      </c>
      <c r="B50" s="96"/>
      <c r="C50" s="96"/>
      <c r="D50" s="96"/>
      <c r="E50" s="96"/>
      <c r="F50" s="96"/>
      <c r="G50" s="96"/>
      <c r="H50" s="96"/>
    </row>
    <row r="51" spans="1:8" ht="31.5" customHeight="1" x14ac:dyDescent="0.25">
      <c r="A51" s="87" t="s">
        <v>9</v>
      </c>
      <c r="B51" s="89" t="s">
        <v>0</v>
      </c>
      <c r="C51" s="90" t="s">
        <v>4</v>
      </c>
      <c r="D51" s="46" t="s">
        <v>2</v>
      </c>
      <c r="E51" s="46" t="s">
        <v>6</v>
      </c>
      <c r="F51" s="89" t="s">
        <v>5</v>
      </c>
      <c r="G51" s="92" t="s">
        <v>3</v>
      </c>
      <c r="H51" s="94" t="s">
        <v>7</v>
      </c>
    </row>
    <row r="52" spans="1:8" ht="24.95" customHeight="1" x14ac:dyDescent="0.25">
      <c r="A52" s="88"/>
      <c r="B52" s="89"/>
      <c r="C52" s="91"/>
      <c r="D52" s="17" t="s">
        <v>1</v>
      </c>
      <c r="E52" s="17" t="s">
        <v>1</v>
      </c>
      <c r="F52" s="89"/>
      <c r="G52" s="93"/>
      <c r="H52" s="95"/>
    </row>
    <row r="53" spans="1:8" s="39" customFormat="1" ht="30" customHeight="1" x14ac:dyDescent="0.25">
      <c r="A53" s="48" t="s">
        <v>80</v>
      </c>
      <c r="B53" s="54" t="s">
        <v>81</v>
      </c>
      <c r="C53" s="49" t="s">
        <v>26</v>
      </c>
      <c r="D53" s="52">
        <v>1.71</v>
      </c>
      <c r="E53" s="52">
        <v>6.05</v>
      </c>
      <c r="F53" s="52">
        <v>4.99</v>
      </c>
      <c r="G53" s="52">
        <v>78.285080399999998</v>
      </c>
      <c r="H53" s="58">
        <v>10.72</v>
      </c>
    </row>
    <row r="54" spans="1:8" s="39" customFormat="1" ht="30" customHeight="1" x14ac:dyDescent="0.25">
      <c r="A54" s="48" t="s">
        <v>35</v>
      </c>
      <c r="B54" s="54" t="s">
        <v>20</v>
      </c>
      <c r="C54" s="49" t="s">
        <v>25</v>
      </c>
      <c r="D54" s="52">
        <v>2.2000000000000002</v>
      </c>
      <c r="E54" s="52">
        <v>5.0199999999999996</v>
      </c>
      <c r="F54" s="52">
        <v>15.4</v>
      </c>
      <c r="G54" s="52">
        <v>114.2916634615385</v>
      </c>
      <c r="H54" s="58">
        <v>16.670000000000002</v>
      </c>
    </row>
    <row r="55" spans="1:8" s="39" customFormat="1" ht="30" customHeight="1" x14ac:dyDescent="0.25">
      <c r="A55" s="48" t="s">
        <v>82</v>
      </c>
      <c r="B55" s="54" t="s">
        <v>83</v>
      </c>
      <c r="C55" s="63">
        <v>80</v>
      </c>
      <c r="D55" s="52">
        <v>12.586666666666666</v>
      </c>
      <c r="E55" s="52">
        <v>7.6800000000000006</v>
      </c>
      <c r="F55" s="52">
        <v>9.84</v>
      </c>
      <c r="G55" s="52">
        <v>164.25537546666658</v>
      </c>
      <c r="H55" s="58">
        <v>51.92</v>
      </c>
    </row>
    <row r="56" spans="1:8" s="39" customFormat="1" ht="30" customHeight="1" x14ac:dyDescent="0.25">
      <c r="A56" s="48" t="s">
        <v>84</v>
      </c>
      <c r="B56" s="54" t="s">
        <v>43</v>
      </c>
      <c r="C56" s="63" t="s">
        <v>42</v>
      </c>
      <c r="D56" s="52">
        <v>5.47</v>
      </c>
      <c r="E56" s="52">
        <v>3.95</v>
      </c>
      <c r="F56" s="52">
        <v>35.130000000000003</v>
      </c>
      <c r="G56" s="52">
        <v>197.43414599999997</v>
      </c>
      <c r="H56" s="58">
        <v>12.26</v>
      </c>
    </row>
    <row r="57" spans="1:8" s="39" customFormat="1" ht="30" customHeight="1" x14ac:dyDescent="0.25">
      <c r="A57" s="48" t="s">
        <v>33</v>
      </c>
      <c r="B57" s="54" t="s">
        <v>14</v>
      </c>
      <c r="C57" s="49" t="s">
        <v>25</v>
      </c>
      <c r="D57" s="52">
        <v>0.24</v>
      </c>
      <c r="E57" s="52">
        <v>0.05</v>
      </c>
      <c r="F57" s="52">
        <v>14.07</v>
      </c>
      <c r="G57" s="52">
        <v>55.606942799999999</v>
      </c>
      <c r="H57" s="58">
        <v>6.11</v>
      </c>
    </row>
    <row r="58" spans="1:8" s="39" customFormat="1" ht="30" customHeight="1" x14ac:dyDescent="0.25">
      <c r="A58" s="48" t="s">
        <v>17</v>
      </c>
      <c r="B58" s="54" t="s">
        <v>13</v>
      </c>
      <c r="C58" s="63" t="s">
        <v>85</v>
      </c>
      <c r="D58" s="52">
        <v>1.86</v>
      </c>
      <c r="E58" s="52">
        <v>0.18</v>
      </c>
      <c r="F58" s="52">
        <v>12.26</v>
      </c>
      <c r="G58" s="52">
        <v>58.21870599999999</v>
      </c>
      <c r="H58" s="58">
        <v>2.1</v>
      </c>
    </row>
    <row r="59" spans="1:8" s="39" customFormat="1" ht="30" customHeight="1" x14ac:dyDescent="0.25">
      <c r="A59" s="50" t="s">
        <v>17</v>
      </c>
      <c r="B59" s="51" t="s">
        <v>10</v>
      </c>
      <c r="C59" s="67" t="s">
        <v>86</v>
      </c>
      <c r="D59" s="53">
        <v>1.24</v>
      </c>
      <c r="E59" s="53">
        <v>0.21</v>
      </c>
      <c r="F59" s="53">
        <v>7.59</v>
      </c>
      <c r="G59" s="53">
        <v>35.342759999999998</v>
      </c>
      <c r="H59" s="59">
        <v>1.47</v>
      </c>
    </row>
    <row r="60" spans="1:8" s="43" customFormat="1" ht="27" customHeight="1" thickBot="1" x14ac:dyDescent="0.25">
      <c r="B60" s="43" t="s">
        <v>37</v>
      </c>
      <c r="C60" s="73">
        <f>C53+C55+C56+C57+C59+C54+C58</f>
        <v>736</v>
      </c>
      <c r="D60" s="44">
        <f>SUM(D53:D59)</f>
        <v>25.306666666666661</v>
      </c>
      <c r="E60" s="44">
        <f t="shared" ref="E60:G60" si="3">SUM(E53:E59)</f>
        <v>23.14</v>
      </c>
      <c r="F60" s="44">
        <f t="shared" si="3"/>
        <v>99.280000000000015</v>
      </c>
      <c r="G60" s="44">
        <f t="shared" si="3"/>
        <v>703.43467412820496</v>
      </c>
      <c r="H60" s="44">
        <f>SUM(H53:H59)</f>
        <v>101.25</v>
      </c>
    </row>
    <row r="61" spans="1:8" s="4" customFormat="1" ht="27" customHeight="1" thickBot="1" x14ac:dyDescent="0.35">
      <c r="A61" s="80" t="s">
        <v>69</v>
      </c>
      <c r="B61" s="81"/>
      <c r="C61" s="81"/>
      <c r="D61" s="81"/>
      <c r="E61" s="81"/>
      <c r="F61" s="81"/>
      <c r="G61" s="82"/>
      <c r="H61" s="56"/>
    </row>
    <row r="62" spans="1:8" s="4" customFormat="1" ht="27" customHeight="1" x14ac:dyDescent="0.3">
      <c r="A62" s="75"/>
      <c r="B62" s="75"/>
      <c r="C62" s="75"/>
      <c r="D62" s="75"/>
      <c r="E62" s="75"/>
      <c r="F62" s="75"/>
      <c r="G62" s="75"/>
      <c r="H62" s="56"/>
    </row>
    <row r="63" spans="1:8" s="4" customFormat="1" ht="27" customHeight="1" x14ac:dyDescent="0.25">
      <c r="A63" s="83" t="s">
        <v>70</v>
      </c>
      <c r="B63" s="83"/>
      <c r="C63" s="83"/>
      <c r="D63" s="83"/>
      <c r="E63" s="83"/>
      <c r="F63" s="83"/>
      <c r="G63" s="83"/>
      <c r="H63" s="83"/>
    </row>
    <row r="64" spans="1:8" s="4" customFormat="1" ht="27" customHeight="1" x14ac:dyDescent="0.25">
      <c r="A64" s="87" t="s">
        <v>9</v>
      </c>
      <c r="B64" s="89" t="s">
        <v>0</v>
      </c>
      <c r="C64" s="90" t="s">
        <v>4</v>
      </c>
      <c r="D64" s="74" t="s">
        <v>2</v>
      </c>
      <c r="E64" s="74" t="s">
        <v>6</v>
      </c>
      <c r="F64" s="89" t="s">
        <v>5</v>
      </c>
      <c r="G64" s="92" t="s">
        <v>3</v>
      </c>
      <c r="H64" s="94" t="s">
        <v>7</v>
      </c>
    </row>
    <row r="65" spans="1:8" s="4" customFormat="1" ht="27" customHeight="1" x14ac:dyDescent="0.25">
      <c r="A65" s="88"/>
      <c r="B65" s="89"/>
      <c r="C65" s="91"/>
      <c r="D65" s="74" t="s">
        <v>1</v>
      </c>
      <c r="E65" s="74" t="s">
        <v>1</v>
      </c>
      <c r="F65" s="89"/>
      <c r="G65" s="93"/>
      <c r="H65" s="95"/>
    </row>
    <row r="66" spans="1:8" s="4" customFormat="1" ht="27" customHeight="1" x14ac:dyDescent="0.25">
      <c r="A66" s="48" t="s">
        <v>35</v>
      </c>
      <c r="B66" s="54" t="s">
        <v>20</v>
      </c>
      <c r="C66" s="63" t="s">
        <v>25</v>
      </c>
      <c r="D66" s="52">
        <v>2.2000000000000002</v>
      </c>
      <c r="E66" s="52">
        <v>5.0199999999999996</v>
      </c>
      <c r="F66" s="52">
        <v>15.4</v>
      </c>
      <c r="G66" s="52">
        <v>114.2916634615385</v>
      </c>
      <c r="H66" s="58">
        <v>16.670000000000002</v>
      </c>
    </row>
    <row r="67" spans="1:8" s="4" customFormat="1" ht="27.75" customHeight="1" x14ac:dyDescent="0.25">
      <c r="A67" s="48" t="s">
        <v>82</v>
      </c>
      <c r="B67" s="54" t="s">
        <v>83</v>
      </c>
      <c r="C67" s="63">
        <v>70</v>
      </c>
      <c r="D67" s="52">
        <v>11.013333333333332</v>
      </c>
      <c r="E67" s="52">
        <v>6.7200000000000006</v>
      </c>
      <c r="F67" s="52">
        <v>8.61</v>
      </c>
      <c r="G67" s="52">
        <v>143.72345353333327</v>
      </c>
      <c r="H67" s="58">
        <v>45.4</v>
      </c>
    </row>
    <row r="68" spans="1:8" s="4" customFormat="1" ht="27" customHeight="1" x14ac:dyDescent="0.25">
      <c r="A68" s="69" t="s">
        <v>84</v>
      </c>
      <c r="B68" s="70" t="s">
        <v>43</v>
      </c>
      <c r="C68" s="71" t="s">
        <v>42</v>
      </c>
      <c r="D68" s="72">
        <v>5.47</v>
      </c>
      <c r="E68" s="72">
        <v>3.95</v>
      </c>
      <c r="F68" s="72">
        <v>35.130000000000003</v>
      </c>
      <c r="G68" s="72">
        <v>197.43414599999997</v>
      </c>
      <c r="H68" s="58">
        <v>12.26</v>
      </c>
    </row>
    <row r="69" spans="1:8" s="4" customFormat="1" ht="27" customHeight="1" x14ac:dyDescent="0.25">
      <c r="A69" s="69" t="s">
        <v>38</v>
      </c>
      <c r="B69" s="70" t="s">
        <v>39</v>
      </c>
      <c r="C69" s="71" t="s">
        <v>25</v>
      </c>
      <c r="D69" s="72">
        <v>0.18</v>
      </c>
      <c r="E69" s="72">
        <v>0.04</v>
      </c>
      <c r="F69" s="72">
        <v>9.2100000000000009</v>
      </c>
      <c r="G69" s="72">
        <v>35.881222799999996</v>
      </c>
      <c r="H69" s="58">
        <v>2.66</v>
      </c>
    </row>
    <row r="70" spans="1:8" s="4" customFormat="1" ht="27" customHeight="1" x14ac:dyDescent="0.25">
      <c r="A70" s="48" t="s">
        <v>17</v>
      </c>
      <c r="B70" s="54" t="s">
        <v>13</v>
      </c>
      <c r="C70" s="63">
        <v>30</v>
      </c>
      <c r="D70" s="52">
        <v>2.1461538461538465</v>
      </c>
      <c r="E70" s="52">
        <v>0.20769230769230768</v>
      </c>
      <c r="F70" s="52">
        <v>14.146153846153847</v>
      </c>
      <c r="G70" s="52">
        <v>67.175429999999992</v>
      </c>
      <c r="H70" s="58">
        <v>2.41</v>
      </c>
    </row>
    <row r="71" spans="1:8" s="4" customFormat="1" ht="27" customHeight="1" x14ac:dyDescent="0.25">
      <c r="A71" s="50" t="s">
        <v>17</v>
      </c>
      <c r="B71" s="51" t="s">
        <v>10</v>
      </c>
      <c r="C71" s="67">
        <v>22</v>
      </c>
      <c r="D71" s="53">
        <v>1.3640000000000001</v>
      </c>
      <c r="E71" s="53">
        <v>0.23100000000000001</v>
      </c>
      <c r="F71" s="53">
        <v>8.3490000000000002</v>
      </c>
      <c r="G71" s="53">
        <v>38.877035999999997</v>
      </c>
      <c r="H71" s="59">
        <v>1.6</v>
      </c>
    </row>
    <row r="72" spans="1:8" s="4" customFormat="1" ht="27" customHeight="1" thickBot="1" x14ac:dyDescent="0.3">
      <c r="A72" s="27"/>
      <c r="B72" s="43" t="s">
        <v>36</v>
      </c>
      <c r="C72" s="73">
        <f>C66+C67+C68+C70+C71+C69</f>
        <v>672</v>
      </c>
      <c r="D72" s="44">
        <f>D66+D67+D68+D70+D71+D69</f>
        <v>22.373487179487178</v>
      </c>
      <c r="E72" s="44">
        <f t="shared" ref="E72:F72" si="4">E66+E67+E68+E70+E71+E69</f>
        <v>16.168692307692307</v>
      </c>
      <c r="F72" s="44">
        <f t="shared" si="4"/>
        <v>90.845153846153863</v>
      </c>
      <c r="G72" s="44">
        <f>G66+G67+G68+G70+G71+G69</f>
        <v>597.38295179487181</v>
      </c>
      <c r="H72" s="44">
        <f>H66+H67+H68+H70+H71+H69</f>
        <v>80.999999999999986</v>
      </c>
    </row>
    <row r="73" spans="1:8" s="4" customFormat="1" ht="27" customHeight="1" thickBot="1" x14ac:dyDescent="0.35">
      <c r="A73" s="80" t="s">
        <v>71</v>
      </c>
      <c r="B73" s="81"/>
      <c r="C73" s="81"/>
      <c r="D73" s="81"/>
      <c r="E73" s="81"/>
      <c r="F73" s="81"/>
      <c r="G73" s="82"/>
      <c r="H73" s="56"/>
    </row>
    <row r="74" spans="1:8" s="4" customFormat="1" ht="27" customHeight="1" x14ac:dyDescent="0.3">
      <c r="A74" s="75"/>
      <c r="B74" s="75"/>
      <c r="C74" s="75"/>
      <c r="D74" s="75"/>
      <c r="E74" s="75"/>
      <c r="F74" s="75"/>
      <c r="G74" s="75"/>
      <c r="H74" s="75"/>
    </row>
    <row r="75" spans="1:8" s="4" customFormat="1" ht="27" customHeight="1" x14ac:dyDescent="0.25">
      <c r="A75" s="83" t="s">
        <v>64</v>
      </c>
      <c r="B75" s="83"/>
      <c r="C75" s="83"/>
      <c r="D75" s="83"/>
      <c r="E75" s="83"/>
      <c r="F75" s="83"/>
      <c r="G75" s="83"/>
      <c r="H75" s="83"/>
    </row>
    <row r="76" spans="1:8" s="4" customFormat="1" ht="27" customHeight="1" x14ac:dyDescent="0.25">
      <c r="A76" s="87" t="s">
        <v>9</v>
      </c>
      <c r="B76" s="89" t="s">
        <v>0</v>
      </c>
      <c r="C76" s="90" t="s">
        <v>4</v>
      </c>
      <c r="D76" s="74" t="s">
        <v>2</v>
      </c>
      <c r="E76" s="74" t="s">
        <v>6</v>
      </c>
      <c r="F76" s="89" t="s">
        <v>5</v>
      </c>
      <c r="G76" s="92" t="s">
        <v>3</v>
      </c>
      <c r="H76" s="94" t="s">
        <v>7</v>
      </c>
    </row>
    <row r="77" spans="1:8" s="4" customFormat="1" ht="27" customHeight="1" x14ac:dyDescent="0.25">
      <c r="A77" s="88"/>
      <c r="B77" s="89"/>
      <c r="C77" s="91"/>
      <c r="D77" s="74" t="s">
        <v>1</v>
      </c>
      <c r="E77" s="74" t="s">
        <v>1</v>
      </c>
      <c r="F77" s="89"/>
      <c r="G77" s="93"/>
      <c r="H77" s="95"/>
    </row>
    <row r="78" spans="1:8" s="4" customFormat="1" ht="27" customHeight="1" x14ac:dyDescent="0.25">
      <c r="A78" s="48" t="s">
        <v>17</v>
      </c>
      <c r="B78" s="54" t="s">
        <v>45</v>
      </c>
      <c r="C78" s="63">
        <v>75</v>
      </c>
      <c r="D78" s="52">
        <v>6.04</v>
      </c>
      <c r="E78" s="52">
        <v>4.67</v>
      </c>
      <c r="F78" s="52">
        <v>42.24</v>
      </c>
      <c r="G78" s="52">
        <v>233.49</v>
      </c>
      <c r="H78" s="58">
        <v>9.99</v>
      </c>
    </row>
    <row r="79" spans="1:8" s="4" customFormat="1" ht="27" customHeight="1" x14ac:dyDescent="0.25">
      <c r="A79" s="50" t="s">
        <v>142</v>
      </c>
      <c r="B79" s="51" t="s">
        <v>143</v>
      </c>
      <c r="C79" s="76" t="s">
        <v>25</v>
      </c>
      <c r="D79" s="53">
        <v>0.5</v>
      </c>
      <c r="E79" s="53">
        <v>0.16</v>
      </c>
      <c r="F79" s="53">
        <v>20.25</v>
      </c>
      <c r="G79" s="53">
        <v>78.12</v>
      </c>
      <c r="H79" s="59">
        <v>6.93</v>
      </c>
    </row>
    <row r="80" spans="1:8" s="4" customFormat="1" ht="27" customHeight="1" thickBot="1" x14ac:dyDescent="0.3">
      <c r="A80" s="27"/>
      <c r="B80" s="43" t="s">
        <v>36</v>
      </c>
      <c r="C80" s="73">
        <f>C78+C79</f>
        <v>275</v>
      </c>
      <c r="D80" s="44">
        <f>D78+D79</f>
        <v>6.54</v>
      </c>
      <c r="E80" s="44">
        <f t="shared" ref="E80" si="5">E78+E79</f>
        <v>4.83</v>
      </c>
      <c r="F80" s="44">
        <f t="shared" ref="F80" si="6">F78+F79</f>
        <v>62.49</v>
      </c>
      <c r="G80" s="44">
        <f t="shared" ref="G80" si="7">G78+G79</f>
        <v>311.61</v>
      </c>
      <c r="H80" s="44">
        <f t="shared" ref="H80" si="8">H78+H79</f>
        <v>16.920000000000002</v>
      </c>
    </row>
    <row r="81" spans="1:8" s="4" customFormat="1" ht="27" customHeight="1" thickBot="1" x14ac:dyDescent="0.35">
      <c r="A81" s="80" t="s">
        <v>41</v>
      </c>
      <c r="B81" s="81"/>
      <c r="C81" s="81"/>
      <c r="D81" s="81"/>
      <c r="E81" s="81"/>
      <c r="F81" s="81"/>
      <c r="G81" s="82"/>
      <c r="H81" s="44"/>
    </row>
    <row r="82" spans="1:8" s="4" customFormat="1" ht="27" customHeight="1" x14ac:dyDescent="0.25">
      <c r="A82" s="29"/>
      <c r="B82" s="29"/>
      <c r="C82" s="29"/>
      <c r="D82" s="29"/>
      <c r="E82" s="29"/>
      <c r="F82" s="29"/>
      <c r="G82" s="29"/>
      <c r="H82" s="56"/>
    </row>
    <row r="83" spans="1:8" ht="27" customHeight="1" x14ac:dyDescent="0.25">
      <c r="A83" s="85" t="s">
        <v>21</v>
      </c>
      <c r="B83" s="85"/>
      <c r="D83" s="85" t="s">
        <v>11</v>
      </c>
      <c r="E83" s="85"/>
      <c r="F83" s="85"/>
      <c r="G83" s="85"/>
      <c r="H83" s="85"/>
    </row>
    <row r="84" spans="1:8" ht="27" customHeight="1" x14ac:dyDescent="0.25">
      <c r="A84" s="85" t="s">
        <v>12</v>
      </c>
      <c r="B84" s="85"/>
      <c r="D84" s="85" t="s">
        <v>11</v>
      </c>
      <c r="E84" s="85"/>
      <c r="F84" s="85"/>
      <c r="G84" s="85"/>
      <c r="H84" s="85"/>
    </row>
    <row r="85" spans="1:8" s="24" customFormat="1" ht="30" customHeight="1" x14ac:dyDescent="0.25">
      <c r="A85" s="35"/>
      <c r="B85" s="35"/>
      <c r="C85" s="28"/>
      <c r="D85" s="35"/>
      <c r="E85" s="35"/>
      <c r="F85" s="35"/>
      <c r="G85" s="35"/>
      <c r="H85" s="60"/>
    </row>
    <row r="86" spans="1:8" s="8" customFormat="1" ht="30" customHeight="1" x14ac:dyDescent="0.25">
      <c r="A86" s="15"/>
      <c r="B86" s="15"/>
      <c r="C86" s="24"/>
      <c r="D86" s="24"/>
      <c r="E86" s="86" t="s">
        <v>16</v>
      </c>
      <c r="F86" s="86"/>
      <c r="G86" s="86"/>
      <c r="H86" s="86"/>
    </row>
    <row r="87" spans="1:8" s="24" customFormat="1" ht="30" customHeight="1" x14ac:dyDescent="0.25">
      <c r="A87" s="11"/>
      <c r="B87" s="11"/>
      <c r="C87" s="86" t="s">
        <v>144</v>
      </c>
      <c r="D87" s="86"/>
      <c r="E87" s="86"/>
      <c r="F87" s="86"/>
      <c r="G87" s="86"/>
      <c r="H87" s="86"/>
    </row>
    <row r="88" spans="1:8" s="8" customFormat="1" ht="36" customHeight="1" x14ac:dyDescent="0.25">
      <c r="A88" s="23"/>
      <c r="B88" s="42"/>
      <c r="C88" s="84" t="s">
        <v>145</v>
      </c>
      <c r="D88" s="84"/>
      <c r="E88" s="84"/>
      <c r="F88" s="84"/>
      <c r="G88" s="84"/>
      <c r="H88" s="84"/>
    </row>
    <row r="89" spans="1:8" s="24" customFormat="1" ht="30" customHeight="1" x14ac:dyDescent="0.45">
      <c r="A89" s="101" t="s">
        <v>8</v>
      </c>
      <c r="B89" s="85"/>
      <c r="C89" s="85"/>
      <c r="D89" s="85"/>
      <c r="E89" s="85"/>
      <c r="F89" s="85"/>
      <c r="G89" s="85"/>
      <c r="H89" s="85"/>
    </row>
    <row r="90" spans="1:8" s="8" customFormat="1" ht="30" customHeight="1" x14ac:dyDescent="0.25">
      <c r="A90" s="104" t="s">
        <v>67</v>
      </c>
      <c r="B90" s="85"/>
      <c r="C90" s="85"/>
      <c r="D90" s="85"/>
      <c r="E90" s="85"/>
      <c r="F90" s="85"/>
      <c r="G90" s="85"/>
      <c r="H90" s="85"/>
    </row>
    <row r="91" spans="1:8" s="8" customFormat="1" ht="30" customHeight="1" x14ac:dyDescent="0.25">
      <c r="A91" s="85" t="s">
        <v>48</v>
      </c>
      <c r="B91" s="85"/>
      <c r="C91" s="85"/>
      <c r="D91" s="85"/>
      <c r="E91" s="85"/>
      <c r="F91" s="85"/>
      <c r="G91" s="85"/>
      <c r="H91" s="85"/>
    </row>
    <row r="92" spans="1:8" s="24" customFormat="1" ht="39.950000000000003" customHeight="1" x14ac:dyDescent="0.25">
      <c r="A92" s="96" t="s">
        <v>68</v>
      </c>
      <c r="B92" s="96"/>
      <c r="C92" s="96"/>
      <c r="D92" s="96"/>
      <c r="E92" s="96"/>
      <c r="F92" s="96"/>
      <c r="G92" s="96"/>
      <c r="H92" s="96"/>
    </row>
    <row r="93" spans="1:8" ht="27.75" customHeight="1" x14ac:dyDescent="0.25">
      <c r="A93" s="87" t="s">
        <v>9</v>
      </c>
      <c r="B93" s="89" t="s">
        <v>0</v>
      </c>
      <c r="C93" s="90" t="s">
        <v>4</v>
      </c>
      <c r="D93" s="46" t="s">
        <v>2</v>
      </c>
      <c r="E93" s="46" t="s">
        <v>6</v>
      </c>
      <c r="F93" s="89" t="s">
        <v>5</v>
      </c>
      <c r="G93" s="92" t="s">
        <v>3</v>
      </c>
      <c r="H93" s="94" t="s">
        <v>7</v>
      </c>
    </row>
    <row r="94" spans="1:8" ht="30.75" customHeight="1" x14ac:dyDescent="0.25">
      <c r="A94" s="88"/>
      <c r="B94" s="89"/>
      <c r="C94" s="91"/>
      <c r="D94" s="18" t="s">
        <v>1</v>
      </c>
      <c r="E94" s="18" t="s">
        <v>1</v>
      </c>
      <c r="F94" s="89"/>
      <c r="G94" s="93"/>
      <c r="H94" s="95"/>
    </row>
    <row r="95" spans="1:8" s="24" customFormat="1" ht="30" customHeight="1" x14ac:dyDescent="0.25">
      <c r="A95" s="64" t="s">
        <v>60</v>
      </c>
      <c r="B95" s="77" t="s">
        <v>61</v>
      </c>
      <c r="C95" s="65" t="s">
        <v>26</v>
      </c>
      <c r="D95" s="78">
        <v>0.96</v>
      </c>
      <c r="E95" s="78">
        <v>3.58</v>
      </c>
      <c r="F95" s="78">
        <v>5.35</v>
      </c>
      <c r="G95" s="78">
        <v>54.938662799999996</v>
      </c>
      <c r="H95" s="79">
        <v>6.09</v>
      </c>
    </row>
    <row r="96" spans="1:8" s="39" customFormat="1" ht="30" customHeight="1" x14ac:dyDescent="0.25">
      <c r="A96" s="48" t="s">
        <v>23</v>
      </c>
      <c r="B96" s="54" t="s">
        <v>31</v>
      </c>
      <c r="C96" s="63" t="s">
        <v>25</v>
      </c>
      <c r="D96" s="52">
        <v>1.88</v>
      </c>
      <c r="E96" s="52">
        <v>3.72</v>
      </c>
      <c r="F96" s="52">
        <v>19.95</v>
      </c>
      <c r="G96" s="52">
        <v>112.3</v>
      </c>
      <c r="H96" s="58">
        <v>4.26</v>
      </c>
    </row>
    <row r="97" spans="1:8" s="39" customFormat="1" ht="30" customHeight="1" x14ac:dyDescent="0.25">
      <c r="A97" s="48" t="s">
        <v>17</v>
      </c>
      <c r="B97" s="54" t="s">
        <v>87</v>
      </c>
      <c r="C97" s="63">
        <v>220</v>
      </c>
      <c r="D97" s="52">
        <v>15.060833333333333</v>
      </c>
      <c r="E97" s="52">
        <v>14.648333333333333</v>
      </c>
      <c r="F97" s="52">
        <v>29.333333333333332</v>
      </c>
      <c r="G97" s="52">
        <v>324.53666666666669</v>
      </c>
      <c r="H97" s="58">
        <v>78.14</v>
      </c>
    </row>
    <row r="98" spans="1:8" s="39" customFormat="1" ht="30" customHeight="1" x14ac:dyDescent="0.25">
      <c r="A98" s="48" t="s">
        <v>88</v>
      </c>
      <c r="B98" s="54" t="s">
        <v>89</v>
      </c>
      <c r="C98" s="49" t="s">
        <v>25</v>
      </c>
      <c r="D98" s="52">
        <v>0.98</v>
      </c>
      <c r="E98" s="52">
        <v>0.05</v>
      </c>
      <c r="F98" s="52">
        <v>21.64</v>
      </c>
      <c r="G98" s="52">
        <v>81.783839999999998</v>
      </c>
      <c r="H98" s="58">
        <v>8.86</v>
      </c>
    </row>
    <row r="99" spans="1:8" s="39" customFormat="1" ht="30" customHeight="1" x14ac:dyDescent="0.25">
      <c r="A99" s="48" t="s">
        <v>17</v>
      </c>
      <c r="B99" s="54" t="s">
        <v>13</v>
      </c>
      <c r="C99" s="63" t="s">
        <v>90</v>
      </c>
      <c r="D99" s="52">
        <v>2.14</v>
      </c>
      <c r="E99" s="52">
        <v>0.21</v>
      </c>
      <c r="F99" s="52">
        <v>14.14</v>
      </c>
      <c r="G99" s="52">
        <v>67.175429999999992</v>
      </c>
      <c r="H99" s="58">
        <v>2.4300000000000002</v>
      </c>
    </row>
    <row r="100" spans="1:8" s="39" customFormat="1" ht="30" customHeight="1" x14ac:dyDescent="0.25">
      <c r="A100" s="50" t="s">
        <v>17</v>
      </c>
      <c r="B100" s="51" t="s">
        <v>10</v>
      </c>
      <c r="C100" s="67" t="s">
        <v>86</v>
      </c>
      <c r="D100" s="53">
        <v>1.24</v>
      </c>
      <c r="E100" s="53">
        <v>0.21</v>
      </c>
      <c r="F100" s="53">
        <v>7.59</v>
      </c>
      <c r="G100" s="53">
        <v>35.342759999999998</v>
      </c>
      <c r="H100" s="59">
        <v>1.47</v>
      </c>
    </row>
    <row r="101" spans="1:8" s="43" customFormat="1" ht="27" customHeight="1" thickBot="1" x14ac:dyDescent="0.25">
      <c r="B101" s="43" t="s">
        <v>36</v>
      </c>
      <c r="C101" s="73">
        <f>C95+C96+C97+C98+C100+C99</f>
        <v>730</v>
      </c>
      <c r="D101" s="44">
        <f>D96+D97+D98+D100+D95+D99</f>
        <v>22.260833333333334</v>
      </c>
      <c r="E101" s="44">
        <f t="shared" ref="E101:G101" si="9">E96+E97+E98+E100+E95+E99</f>
        <v>22.418333333333337</v>
      </c>
      <c r="F101" s="44">
        <f t="shared" si="9"/>
        <v>98.00333333333333</v>
      </c>
      <c r="G101" s="44">
        <f t="shared" si="9"/>
        <v>676.07735946666662</v>
      </c>
      <c r="H101" s="44">
        <f>H96+H97+H98+H100+H95+H99</f>
        <v>101.25000000000001</v>
      </c>
    </row>
    <row r="102" spans="1:8" s="4" customFormat="1" ht="27" customHeight="1" thickBot="1" x14ac:dyDescent="0.35">
      <c r="A102" s="80" t="s">
        <v>69</v>
      </c>
      <c r="B102" s="81"/>
      <c r="C102" s="81"/>
      <c r="D102" s="81"/>
      <c r="E102" s="81"/>
      <c r="F102" s="81"/>
      <c r="G102" s="82"/>
      <c r="H102" s="56"/>
    </row>
    <row r="103" spans="1:8" s="4" customFormat="1" ht="27" customHeight="1" x14ac:dyDescent="0.3">
      <c r="A103" s="75"/>
      <c r="B103" s="75"/>
      <c r="C103" s="75"/>
      <c r="D103" s="75"/>
      <c r="E103" s="75"/>
      <c r="F103" s="75"/>
      <c r="G103" s="75"/>
      <c r="H103" s="56"/>
    </row>
    <row r="104" spans="1:8" s="4" customFormat="1" ht="27" customHeight="1" x14ac:dyDescent="0.25">
      <c r="A104" s="83" t="s">
        <v>70</v>
      </c>
      <c r="B104" s="83"/>
      <c r="C104" s="83"/>
      <c r="D104" s="83"/>
      <c r="E104" s="83"/>
      <c r="F104" s="83"/>
      <c r="G104" s="83"/>
      <c r="H104" s="83"/>
    </row>
    <row r="105" spans="1:8" s="4" customFormat="1" ht="27" customHeight="1" x14ac:dyDescent="0.25">
      <c r="A105" s="87" t="s">
        <v>9</v>
      </c>
      <c r="B105" s="89" t="s">
        <v>0</v>
      </c>
      <c r="C105" s="90" t="s">
        <v>4</v>
      </c>
      <c r="D105" s="74" t="s">
        <v>2</v>
      </c>
      <c r="E105" s="74" t="s">
        <v>6</v>
      </c>
      <c r="F105" s="89" t="s">
        <v>5</v>
      </c>
      <c r="G105" s="92" t="s">
        <v>3</v>
      </c>
      <c r="H105" s="94" t="s">
        <v>7</v>
      </c>
    </row>
    <row r="106" spans="1:8" s="4" customFormat="1" ht="27" customHeight="1" x14ac:dyDescent="0.25">
      <c r="A106" s="88"/>
      <c r="B106" s="89"/>
      <c r="C106" s="91"/>
      <c r="D106" s="74" t="s">
        <v>1</v>
      </c>
      <c r="E106" s="74" t="s">
        <v>1</v>
      </c>
      <c r="F106" s="89"/>
      <c r="G106" s="93"/>
      <c r="H106" s="95"/>
    </row>
    <row r="107" spans="1:8" s="4" customFormat="1" ht="27" customHeight="1" x14ac:dyDescent="0.25">
      <c r="A107" s="48" t="s">
        <v>23</v>
      </c>
      <c r="B107" s="54" t="s">
        <v>31</v>
      </c>
      <c r="C107" s="63" t="s">
        <v>25</v>
      </c>
      <c r="D107" s="52">
        <v>1.88</v>
      </c>
      <c r="E107" s="52">
        <v>3.72</v>
      </c>
      <c r="F107" s="52">
        <v>19.95</v>
      </c>
      <c r="G107" s="52">
        <v>112.3</v>
      </c>
      <c r="H107" s="58">
        <v>4.26</v>
      </c>
    </row>
    <row r="108" spans="1:8" s="4" customFormat="1" ht="27" customHeight="1" x14ac:dyDescent="0.25">
      <c r="A108" s="48" t="s">
        <v>17</v>
      </c>
      <c r="B108" s="54" t="s">
        <v>87</v>
      </c>
      <c r="C108" s="63">
        <v>190</v>
      </c>
      <c r="D108" s="52">
        <v>13.007083333333334</v>
      </c>
      <c r="E108" s="52">
        <v>12.650833333333333</v>
      </c>
      <c r="F108" s="52">
        <v>25.333333333333332</v>
      </c>
      <c r="G108" s="52">
        <v>280.28166666666669</v>
      </c>
      <c r="H108" s="58">
        <v>67.540000000000006</v>
      </c>
    </row>
    <row r="109" spans="1:8" s="4" customFormat="1" ht="27" customHeight="1" x14ac:dyDescent="0.25">
      <c r="A109" s="69" t="s">
        <v>33</v>
      </c>
      <c r="B109" s="70" t="s">
        <v>14</v>
      </c>
      <c r="C109" s="71" t="s">
        <v>25</v>
      </c>
      <c r="D109" s="72">
        <v>0.24</v>
      </c>
      <c r="E109" s="72">
        <v>0.05</v>
      </c>
      <c r="F109" s="72">
        <v>14.07</v>
      </c>
      <c r="G109" s="72">
        <v>55.606942799999999</v>
      </c>
      <c r="H109" s="58">
        <v>6.11</v>
      </c>
    </row>
    <row r="110" spans="1:8" s="4" customFormat="1" ht="27" customHeight="1" x14ac:dyDescent="0.25">
      <c r="A110" s="69" t="s">
        <v>17</v>
      </c>
      <c r="B110" s="70" t="s">
        <v>13</v>
      </c>
      <c r="C110" s="71">
        <v>20</v>
      </c>
      <c r="D110" s="72">
        <v>1.4266666666666667</v>
      </c>
      <c r="E110" s="72">
        <v>0.14000000000000001</v>
      </c>
      <c r="F110" s="72">
        <v>9.4266666666666676</v>
      </c>
      <c r="G110" s="72">
        <v>44.783619999999999</v>
      </c>
      <c r="H110" s="58">
        <v>1.62</v>
      </c>
    </row>
    <row r="111" spans="1:8" s="4" customFormat="1" ht="27" customHeight="1" x14ac:dyDescent="0.25">
      <c r="A111" s="50" t="s">
        <v>17</v>
      </c>
      <c r="B111" s="51" t="s">
        <v>10</v>
      </c>
      <c r="C111" s="67" t="s">
        <v>86</v>
      </c>
      <c r="D111" s="53">
        <v>1.24</v>
      </c>
      <c r="E111" s="53">
        <v>0.21</v>
      </c>
      <c r="F111" s="53">
        <v>7.59</v>
      </c>
      <c r="G111" s="53">
        <v>35.342759999999998</v>
      </c>
      <c r="H111" s="59">
        <v>1.47</v>
      </c>
    </row>
    <row r="112" spans="1:8" s="4" customFormat="1" ht="27" customHeight="1" thickBot="1" x14ac:dyDescent="0.3">
      <c r="A112" s="27"/>
      <c r="B112" s="43" t="s">
        <v>36</v>
      </c>
      <c r="C112" s="73">
        <f>C107+C108+C109+C111+C110</f>
        <v>630</v>
      </c>
      <c r="D112" s="44">
        <f>D107+D108+D109+D111+D110</f>
        <v>17.793749999999999</v>
      </c>
      <c r="E112" s="44">
        <f t="shared" ref="E112:G112" si="10">E107+E108+E109+E111+E110</f>
        <v>16.770833333333336</v>
      </c>
      <c r="F112" s="44">
        <f t="shared" si="10"/>
        <v>76.36999999999999</v>
      </c>
      <c r="G112" s="44">
        <f t="shared" si="10"/>
        <v>528.3149894666667</v>
      </c>
      <c r="H112" s="44">
        <f>H107+H108+H109+H111+H110</f>
        <v>81.000000000000014</v>
      </c>
    </row>
    <row r="113" spans="1:8" s="4" customFormat="1" ht="27" customHeight="1" thickBot="1" x14ac:dyDescent="0.35">
      <c r="A113" s="80" t="s">
        <v>71</v>
      </c>
      <c r="B113" s="81"/>
      <c r="C113" s="81"/>
      <c r="D113" s="81"/>
      <c r="E113" s="81"/>
      <c r="F113" s="81"/>
      <c r="G113" s="82"/>
      <c r="H113" s="56"/>
    </row>
    <row r="114" spans="1:8" s="4" customFormat="1" ht="27" customHeight="1" x14ac:dyDescent="0.3">
      <c r="A114" s="75"/>
      <c r="B114" s="75"/>
      <c r="C114" s="75"/>
      <c r="D114" s="75"/>
      <c r="E114" s="75"/>
      <c r="F114" s="75"/>
      <c r="G114" s="75"/>
      <c r="H114" s="56"/>
    </row>
    <row r="115" spans="1:8" s="4" customFormat="1" ht="27" customHeight="1" x14ac:dyDescent="0.25">
      <c r="A115" s="83" t="s">
        <v>64</v>
      </c>
      <c r="B115" s="83"/>
      <c r="C115" s="83"/>
      <c r="D115" s="83"/>
      <c r="E115" s="83"/>
      <c r="F115" s="83"/>
      <c r="G115" s="83"/>
      <c r="H115" s="83"/>
    </row>
    <row r="116" spans="1:8" s="4" customFormat="1" ht="27" customHeight="1" x14ac:dyDescent="0.25">
      <c r="A116" s="87" t="s">
        <v>9</v>
      </c>
      <c r="B116" s="89" t="s">
        <v>0</v>
      </c>
      <c r="C116" s="90" t="s">
        <v>4</v>
      </c>
      <c r="D116" s="74" t="s">
        <v>2</v>
      </c>
      <c r="E116" s="74" t="s">
        <v>6</v>
      </c>
      <c r="F116" s="89" t="s">
        <v>5</v>
      </c>
      <c r="G116" s="92" t="s">
        <v>3</v>
      </c>
      <c r="H116" s="94" t="s">
        <v>7</v>
      </c>
    </row>
    <row r="117" spans="1:8" s="4" customFormat="1" ht="27" customHeight="1" x14ac:dyDescent="0.25">
      <c r="A117" s="88"/>
      <c r="B117" s="89"/>
      <c r="C117" s="91"/>
      <c r="D117" s="74" t="s">
        <v>1</v>
      </c>
      <c r="E117" s="74" t="s">
        <v>1</v>
      </c>
      <c r="F117" s="89"/>
      <c r="G117" s="93"/>
      <c r="H117" s="95"/>
    </row>
    <row r="118" spans="1:8" s="4" customFormat="1" ht="27" customHeight="1" x14ac:dyDescent="0.25">
      <c r="A118" s="48" t="s">
        <v>17</v>
      </c>
      <c r="B118" s="54" t="s">
        <v>45</v>
      </c>
      <c r="C118" s="63">
        <v>75</v>
      </c>
      <c r="D118" s="52">
        <v>6.04</v>
      </c>
      <c r="E118" s="52">
        <v>4.67</v>
      </c>
      <c r="F118" s="52">
        <v>42.24</v>
      </c>
      <c r="G118" s="52">
        <v>233.49</v>
      </c>
      <c r="H118" s="58">
        <v>14.26</v>
      </c>
    </row>
    <row r="119" spans="1:8" s="4" customFormat="1" ht="27" customHeight="1" x14ac:dyDescent="0.25">
      <c r="A119" s="50" t="s">
        <v>38</v>
      </c>
      <c r="B119" s="51" t="s">
        <v>39</v>
      </c>
      <c r="C119" s="76" t="s">
        <v>25</v>
      </c>
      <c r="D119" s="53">
        <v>0.18</v>
      </c>
      <c r="E119" s="53">
        <v>0.04</v>
      </c>
      <c r="F119" s="53">
        <v>9.2100000000000009</v>
      </c>
      <c r="G119" s="53">
        <v>35.881222799999996</v>
      </c>
      <c r="H119" s="59">
        <v>2.66</v>
      </c>
    </row>
    <row r="120" spans="1:8" s="4" customFormat="1" ht="27" customHeight="1" thickBot="1" x14ac:dyDescent="0.3">
      <c r="A120" s="27"/>
      <c r="B120" s="43" t="s">
        <v>36</v>
      </c>
      <c r="C120" s="73">
        <f>C118+C119</f>
        <v>275</v>
      </c>
      <c r="D120" s="44">
        <f>D118+D119</f>
        <v>6.22</v>
      </c>
      <c r="E120" s="44">
        <f t="shared" ref="E120" si="11">E118+E119</f>
        <v>4.71</v>
      </c>
      <c r="F120" s="44">
        <f t="shared" ref="F120" si="12">F118+F119</f>
        <v>51.45</v>
      </c>
      <c r="G120" s="44">
        <f t="shared" ref="G120" si="13">G118+G119</f>
        <v>269.3712228</v>
      </c>
      <c r="H120" s="44">
        <f t="shared" ref="H120" si="14">H118+H119</f>
        <v>16.920000000000002</v>
      </c>
    </row>
    <row r="121" spans="1:8" s="4" customFormat="1" ht="27" customHeight="1" thickBot="1" x14ac:dyDescent="0.35">
      <c r="A121" s="80" t="s">
        <v>41</v>
      </c>
      <c r="B121" s="81"/>
      <c r="C121" s="81"/>
      <c r="D121" s="81"/>
      <c r="E121" s="81"/>
      <c r="F121" s="81"/>
      <c r="G121" s="82"/>
      <c r="H121" s="44"/>
    </row>
    <row r="122" spans="1:8" ht="27" customHeight="1" x14ac:dyDescent="0.25">
      <c r="A122" s="1"/>
      <c r="B122" s="1"/>
      <c r="C122" s="1"/>
      <c r="D122" s="1"/>
      <c r="E122" s="24"/>
      <c r="F122" s="24"/>
      <c r="G122" s="24"/>
      <c r="H122" s="56"/>
    </row>
    <row r="123" spans="1:8" s="8" customFormat="1" ht="27" customHeight="1" x14ac:dyDescent="0.25">
      <c r="A123" s="85" t="s">
        <v>21</v>
      </c>
      <c r="B123" s="85"/>
      <c r="C123" s="9"/>
      <c r="D123" s="85" t="s">
        <v>11</v>
      </c>
      <c r="E123" s="85"/>
      <c r="F123" s="85"/>
      <c r="G123" s="85"/>
      <c r="H123" s="85"/>
    </row>
    <row r="124" spans="1:8" s="7" customFormat="1" ht="27" customHeight="1" x14ac:dyDescent="0.25">
      <c r="A124" s="85" t="s">
        <v>12</v>
      </c>
      <c r="B124" s="85"/>
      <c r="C124" s="9"/>
      <c r="D124" s="85" t="s">
        <v>11</v>
      </c>
      <c r="E124" s="85"/>
      <c r="F124" s="85"/>
      <c r="G124" s="85"/>
      <c r="H124" s="85"/>
    </row>
    <row r="125" spans="1:8" ht="30" customHeight="1" x14ac:dyDescent="0.25">
      <c r="A125" s="85"/>
      <c r="B125" s="85"/>
      <c r="C125" s="85"/>
      <c r="D125" s="85"/>
      <c r="E125" s="85"/>
      <c r="F125" s="85"/>
      <c r="G125" s="85"/>
      <c r="H125" s="85"/>
    </row>
    <row r="126" spans="1:8" ht="30" customHeight="1" x14ac:dyDescent="0.25">
      <c r="A126" s="15"/>
      <c r="B126" s="15"/>
      <c r="C126" s="24"/>
      <c r="D126" s="24"/>
      <c r="E126" s="86" t="s">
        <v>16</v>
      </c>
      <c r="F126" s="86"/>
      <c r="G126" s="86"/>
      <c r="H126" s="86"/>
    </row>
    <row r="127" spans="1:8" s="24" customFormat="1" ht="30" customHeight="1" x14ac:dyDescent="0.25">
      <c r="A127" s="11"/>
      <c r="B127" s="11"/>
      <c r="C127" s="86" t="s">
        <v>144</v>
      </c>
      <c r="D127" s="86"/>
      <c r="E127" s="86"/>
      <c r="F127" s="86"/>
      <c r="G127" s="86"/>
      <c r="H127" s="86"/>
    </row>
    <row r="128" spans="1:8" ht="42" customHeight="1" x14ac:dyDescent="0.25">
      <c r="A128" s="23"/>
      <c r="B128" s="42"/>
      <c r="C128" s="84" t="s">
        <v>145</v>
      </c>
      <c r="D128" s="84"/>
      <c r="E128" s="84"/>
      <c r="F128" s="84"/>
      <c r="G128" s="84"/>
      <c r="H128" s="84"/>
    </row>
    <row r="129" spans="1:8" ht="30" customHeight="1" x14ac:dyDescent="0.45">
      <c r="A129" s="101" t="s">
        <v>8</v>
      </c>
      <c r="B129" s="85"/>
      <c r="C129" s="85"/>
      <c r="D129" s="85"/>
      <c r="E129" s="85"/>
      <c r="F129" s="85"/>
      <c r="G129" s="85"/>
      <c r="H129" s="85"/>
    </row>
    <row r="130" spans="1:8" ht="30" customHeight="1" x14ac:dyDescent="0.25">
      <c r="A130" s="104" t="s">
        <v>67</v>
      </c>
      <c r="B130" s="85"/>
      <c r="C130" s="85"/>
      <c r="D130" s="85"/>
      <c r="E130" s="85"/>
      <c r="F130" s="85"/>
      <c r="G130" s="85"/>
      <c r="H130" s="85"/>
    </row>
    <row r="131" spans="1:8" s="12" customFormat="1" ht="30" customHeight="1" x14ac:dyDescent="0.25">
      <c r="A131" s="85" t="s">
        <v>49</v>
      </c>
      <c r="B131" s="85"/>
      <c r="C131" s="85"/>
      <c r="D131" s="85"/>
      <c r="E131" s="85"/>
      <c r="F131" s="85"/>
      <c r="G131" s="85"/>
      <c r="H131" s="85"/>
    </row>
    <row r="132" spans="1:8" s="24" customFormat="1" ht="39.950000000000003" customHeight="1" x14ac:dyDescent="0.25">
      <c r="A132" s="96" t="s">
        <v>68</v>
      </c>
      <c r="B132" s="96"/>
      <c r="C132" s="96"/>
      <c r="D132" s="96"/>
      <c r="E132" s="96"/>
      <c r="F132" s="96"/>
      <c r="G132" s="96"/>
      <c r="H132" s="96"/>
    </row>
    <row r="133" spans="1:8" s="8" customFormat="1" ht="30" customHeight="1" x14ac:dyDescent="0.25">
      <c r="A133" s="87" t="s">
        <v>9</v>
      </c>
      <c r="B133" s="89" t="s">
        <v>0</v>
      </c>
      <c r="C133" s="90" t="s">
        <v>4</v>
      </c>
      <c r="D133" s="46" t="s">
        <v>2</v>
      </c>
      <c r="E133" s="46" t="s">
        <v>6</v>
      </c>
      <c r="F133" s="89" t="s">
        <v>5</v>
      </c>
      <c r="G133" s="92" t="s">
        <v>3</v>
      </c>
      <c r="H133" s="94" t="s">
        <v>7</v>
      </c>
    </row>
    <row r="134" spans="1:8" ht="24.95" customHeight="1" x14ac:dyDescent="0.25">
      <c r="A134" s="88"/>
      <c r="B134" s="89"/>
      <c r="C134" s="91"/>
      <c r="D134" s="18" t="s">
        <v>1</v>
      </c>
      <c r="E134" s="18" t="s">
        <v>1</v>
      </c>
      <c r="F134" s="89"/>
      <c r="G134" s="93"/>
      <c r="H134" s="95"/>
    </row>
    <row r="135" spans="1:8" s="39" customFormat="1" ht="30" customHeight="1" x14ac:dyDescent="0.25">
      <c r="A135" s="48" t="s">
        <v>40</v>
      </c>
      <c r="B135" s="54" t="s">
        <v>91</v>
      </c>
      <c r="C135" s="63">
        <v>40</v>
      </c>
      <c r="D135" s="52">
        <v>0.3</v>
      </c>
      <c r="E135" s="52">
        <v>0.04</v>
      </c>
      <c r="F135" s="52">
        <v>0.91</v>
      </c>
      <c r="G135" s="52">
        <v>5.3047599999999999</v>
      </c>
      <c r="H135" s="58">
        <v>9.89</v>
      </c>
    </row>
    <row r="136" spans="1:8" s="39" customFormat="1" ht="30" customHeight="1" x14ac:dyDescent="0.25">
      <c r="A136" s="48" t="s">
        <v>92</v>
      </c>
      <c r="B136" s="54" t="s">
        <v>93</v>
      </c>
      <c r="C136" s="63" t="s">
        <v>25</v>
      </c>
      <c r="D136" s="52">
        <v>1.57</v>
      </c>
      <c r="E136" s="52">
        <v>5.87</v>
      </c>
      <c r="F136" s="52">
        <v>15.95</v>
      </c>
      <c r="G136" s="52">
        <v>130.94</v>
      </c>
      <c r="H136" s="58">
        <v>14.34</v>
      </c>
    </row>
    <row r="137" spans="1:8" s="39" customFormat="1" ht="30" customHeight="1" x14ac:dyDescent="0.25">
      <c r="A137" s="48" t="s">
        <v>94</v>
      </c>
      <c r="B137" s="54" t="s">
        <v>95</v>
      </c>
      <c r="C137" s="63" t="s">
        <v>77</v>
      </c>
      <c r="D137" s="52">
        <v>16.05</v>
      </c>
      <c r="E137" s="52">
        <v>13.29</v>
      </c>
      <c r="F137" s="52">
        <v>12.47</v>
      </c>
      <c r="G137" s="52">
        <v>219.52</v>
      </c>
      <c r="H137" s="58">
        <v>58.85</v>
      </c>
    </row>
    <row r="138" spans="1:8" s="39" customFormat="1" ht="30" customHeight="1" x14ac:dyDescent="0.25">
      <c r="A138" s="48" t="s">
        <v>22</v>
      </c>
      <c r="B138" s="54" t="s">
        <v>96</v>
      </c>
      <c r="C138" s="63" t="s">
        <v>42</v>
      </c>
      <c r="D138" s="52">
        <v>4.1500000000000004</v>
      </c>
      <c r="E138" s="52">
        <v>4.84</v>
      </c>
      <c r="F138" s="52">
        <v>34.36</v>
      </c>
      <c r="G138" s="52">
        <v>188.18</v>
      </c>
      <c r="H138" s="58">
        <v>8.23</v>
      </c>
    </row>
    <row r="139" spans="1:8" s="39" customFormat="1" ht="30" customHeight="1" x14ac:dyDescent="0.25">
      <c r="A139" s="48" t="s">
        <v>28</v>
      </c>
      <c r="B139" s="54" t="s">
        <v>15</v>
      </c>
      <c r="C139" s="63" t="s">
        <v>25</v>
      </c>
      <c r="D139" s="52">
        <v>0.21</v>
      </c>
      <c r="E139" s="52">
        <v>0.01</v>
      </c>
      <c r="F139" s="52">
        <v>13.42</v>
      </c>
      <c r="G139" s="52">
        <v>51.25</v>
      </c>
      <c r="H139" s="58">
        <v>5.75</v>
      </c>
    </row>
    <row r="140" spans="1:8" s="39" customFormat="1" ht="30" customHeight="1" x14ac:dyDescent="0.25">
      <c r="A140" s="48" t="s">
        <v>17</v>
      </c>
      <c r="B140" s="54" t="s">
        <v>13</v>
      </c>
      <c r="C140" s="63" t="s">
        <v>90</v>
      </c>
      <c r="D140" s="52">
        <v>2.14</v>
      </c>
      <c r="E140" s="52">
        <v>0.21</v>
      </c>
      <c r="F140" s="52">
        <v>14.14</v>
      </c>
      <c r="G140" s="52">
        <v>67.175429999999992</v>
      </c>
      <c r="H140" s="58">
        <v>2.4300000000000002</v>
      </c>
    </row>
    <row r="141" spans="1:8" s="39" customFormat="1" ht="30" customHeight="1" x14ac:dyDescent="0.25">
      <c r="A141" s="50" t="s">
        <v>17</v>
      </c>
      <c r="B141" s="51" t="s">
        <v>10</v>
      </c>
      <c r="C141" s="67" t="s">
        <v>97</v>
      </c>
      <c r="D141" s="53">
        <v>1.49</v>
      </c>
      <c r="E141" s="53">
        <v>0.25</v>
      </c>
      <c r="F141" s="53">
        <v>9.11</v>
      </c>
      <c r="G141" s="53">
        <v>42.411311999999995</v>
      </c>
      <c r="H141" s="59">
        <v>1.76</v>
      </c>
    </row>
    <row r="142" spans="1:8" s="43" customFormat="1" ht="27" customHeight="1" thickBot="1" x14ac:dyDescent="0.25">
      <c r="B142" s="43" t="s">
        <v>36</v>
      </c>
      <c r="C142" s="73">
        <f>C137+C138+C139+C141+C135+C136+C140</f>
        <v>734</v>
      </c>
      <c r="D142" s="44">
        <f>SUM(SUM(D135:D141))</f>
        <v>25.91</v>
      </c>
      <c r="E142" s="44">
        <f t="shared" ref="E142:G142" si="15">SUM(SUM(E135:E141))</f>
        <v>24.51</v>
      </c>
      <c r="F142" s="44">
        <f t="shared" si="15"/>
        <v>100.36</v>
      </c>
      <c r="G142" s="44">
        <f t="shared" si="15"/>
        <v>704.78150200000005</v>
      </c>
      <c r="H142" s="44">
        <f>SUM(SUM(H135:H141))</f>
        <v>101.25000000000001</v>
      </c>
    </row>
    <row r="143" spans="1:8" s="4" customFormat="1" ht="27" customHeight="1" thickBot="1" x14ac:dyDescent="0.35">
      <c r="A143" s="80" t="s">
        <v>69</v>
      </c>
      <c r="B143" s="81"/>
      <c r="C143" s="81"/>
      <c r="D143" s="81"/>
      <c r="E143" s="81"/>
      <c r="F143" s="81"/>
      <c r="G143" s="82"/>
      <c r="H143" s="56"/>
    </row>
    <row r="144" spans="1:8" s="4" customFormat="1" ht="27" customHeight="1" x14ac:dyDescent="0.3">
      <c r="A144" s="75"/>
      <c r="B144" s="75"/>
      <c r="C144" s="75"/>
      <c r="D144" s="75"/>
      <c r="E144" s="75"/>
      <c r="F144" s="75"/>
      <c r="G144" s="75"/>
      <c r="H144" s="75"/>
    </row>
    <row r="145" spans="1:8" s="4" customFormat="1" ht="27" customHeight="1" x14ac:dyDescent="0.25">
      <c r="A145" s="83" t="s">
        <v>70</v>
      </c>
      <c r="B145" s="83"/>
      <c r="C145" s="83"/>
      <c r="D145" s="83"/>
      <c r="E145" s="83"/>
      <c r="F145" s="83"/>
      <c r="G145" s="83"/>
      <c r="H145" s="83"/>
    </row>
    <row r="146" spans="1:8" s="4" customFormat="1" ht="27" customHeight="1" x14ac:dyDescent="0.25">
      <c r="A146" s="87" t="s">
        <v>9</v>
      </c>
      <c r="B146" s="89" t="s">
        <v>0</v>
      </c>
      <c r="C146" s="90" t="s">
        <v>4</v>
      </c>
      <c r="D146" s="74" t="s">
        <v>2</v>
      </c>
      <c r="E146" s="74" t="s">
        <v>6</v>
      </c>
      <c r="F146" s="89" t="s">
        <v>5</v>
      </c>
      <c r="G146" s="92" t="s">
        <v>3</v>
      </c>
      <c r="H146" s="94" t="s">
        <v>7</v>
      </c>
    </row>
    <row r="147" spans="1:8" s="4" customFormat="1" ht="27" customHeight="1" x14ac:dyDescent="0.25">
      <c r="A147" s="88"/>
      <c r="B147" s="89"/>
      <c r="C147" s="91"/>
      <c r="D147" s="74" t="s">
        <v>1</v>
      </c>
      <c r="E147" s="74" t="s">
        <v>1</v>
      </c>
      <c r="F147" s="89"/>
      <c r="G147" s="93"/>
      <c r="H147" s="95"/>
    </row>
    <row r="148" spans="1:8" s="4" customFormat="1" ht="27" customHeight="1" x14ac:dyDescent="0.25">
      <c r="A148" s="48" t="s">
        <v>92</v>
      </c>
      <c r="B148" s="54" t="s">
        <v>93</v>
      </c>
      <c r="C148" s="63" t="s">
        <v>25</v>
      </c>
      <c r="D148" s="52">
        <v>1.57</v>
      </c>
      <c r="E148" s="52">
        <v>5.87</v>
      </c>
      <c r="F148" s="52">
        <v>15.95</v>
      </c>
      <c r="G148" s="52">
        <v>130.94</v>
      </c>
      <c r="H148" s="58">
        <v>14.34</v>
      </c>
    </row>
    <row r="149" spans="1:8" s="4" customFormat="1" ht="27" customHeight="1" x14ac:dyDescent="0.25">
      <c r="A149" s="48" t="s">
        <v>94</v>
      </c>
      <c r="B149" s="54" t="s">
        <v>95</v>
      </c>
      <c r="C149" s="63">
        <v>70</v>
      </c>
      <c r="D149" s="52">
        <v>12.483333333333333</v>
      </c>
      <c r="E149" s="52">
        <v>10.336666666666666</v>
      </c>
      <c r="F149" s="52">
        <v>9.6988888888888898</v>
      </c>
      <c r="G149" s="52">
        <v>170.73777777777781</v>
      </c>
      <c r="H149" s="58">
        <v>45.79</v>
      </c>
    </row>
    <row r="150" spans="1:8" s="4" customFormat="1" ht="27" customHeight="1" x14ac:dyDescent="0.25">
      <c r="A150" s="69" t="s">
        <v>22</v>
      </c>
      <c r="B150" s="70" t="s">
        <v>96</v>
      </c>
      <c r="C150" s="71">
        <v>200</v>
      </c>
      <c r="D150" s="72">
        <v>5.5333333333333341</v>
      </c>
      <c r="E150" s="72">
        <v>6.4533333333333331</v>
      </c>
      <c r="F150" s="72">
        <v>45.813333333333333</v>
      </c>
      <c r="G150" s="72">
        <v>250.90666666666667</v>
      </c>
      <c r="H150" s="58">
        <v>11</v>
      </c>
    </row>
    <row r="151" spans="1:8" s="4" customFormat="1" ht="27" customHeight="1" x14ac:dyDescent="0.25">
      <c r="A151" s="69" t="s">
        <v>28</v>
      </c>
      <c r="B151" s="70" t="s">
        <v>15</v>
      </c>
      <c r="C151" s="71" t="s">
        <v>25</v>
      </c>
      <c r="D151" s="72">
        <v>0.21</v>
      </c>
      <c r="E151" s="72">
        <v>0.01</v>
      </c>
      <c r="F151" s="72">
        <v>13.42</v>
      </c>
      <c r="G151" s="72">
        <v>51.25</v>
      </c>
      <c r="H151" s="58">
        <v>5.75</v>
      </c>
    </row>
    <row r="152" spans="1:8" s="4" customFormat="1" ht="27" customHeight="1" x14ac:dyDescent="0.25">
      <c r="A152" s="48" t="s">
        <v>17</v>
      </c>
      <c r="B152" s="54" t="s">
        <v>13</v>
      </c>
      <c r="C152" s="63" t="s">
        <v>90</v>
      </c>
      <c r="D152" s="52">
        <v>2.14</v>
      </c>
      <c r="E152" s="52">
        <v>0.21</v>
      </c>
      <c r="F152" s="52">
        <v>14.14</v>
      </c>
      <c r="G152" s="52">
        <v>67.175429999999992</v>
      </c>
      <c r="H152" s="58">
        <v>2.4300000000000002</v>
      </c>
    </row>
    <row r="153" spans="1:8" s="4" customFormat="1" ht="27" customHeight="1" x14ac:dyDescent="0.25">
      <c r="A153" s="50" t="s">
        <v>17</v>
      </c>
      <c r="B153" s="51" t="s">
        <v>10</v>
      </c>
      <c r="C153" s="67">
        <v>23</v>
      </c>
      <c r="D153" s="53">
        <v>1.4279166666666667</v>
      </c>
      <c r="E153" s="53">
        <v>0.23958333333333334</v>
      </c>
      <c r="F153" s="53">
        <v>8.7304166666666649</v>
      </c>
      <c r="G153" s="53">
        <v>40.644174</v>
      </c>
      <c r="H153" s="59">
        <v>1.6866666666666665</v>
      </c>
    </row>
    <row r="154" spans="1:8" s="4" customFormat="1" ht="27" customHeight="1" thickBot="1" x14ac:dyDescent="0.3">
      <c r="A154" s="27"/>
      <c r="B154" s="43" t="s">
        <v>36</v>
      </c>
      <c r="C154" s="73">
        <f>C148+C149+C150+C152+C153+C151</f>
        <v>723</v>
      </c>
      <c r="D154" s="44">
        <f>D148+D149+D150+D152+D153+D151</f>
        <v>23.364583333333336</v>
      </c>
      <c r="E154" s="44">
        <f t="shared" ref="E154:G154" si="16">E148+E149+E150+E152+E153+E151</f>
        <v>23.119583333333335</v>
      </c>
      <c r="F154" s="44">
        <f t="shared" si="16"/>
        <v>107.7526388888889</v>
      </c>
      <c r="G154" s="44">
        <f t="shared" si="16"/>
        <v>711.65404844444447</v>
      </c>
      <c r="H154" s="44">
        <f>H148+H149+H150+H152+H153+H151</f>
        <v>80.99666666666667</v>
      </c>
    </row>
    <row r="155" spans="1:8" s="4" customFormat="1" ht="27" customHeight="1" thickBot="1" x14ac:dyDescent="0.35">
      <c r="A155" s="80" t="s">
        <v>71</v>
      </c>
      <c r="B155" s="81"/>
      <c r="C155" s="81"/>
      <c r="D155" s="81"/>
      <c r="E155" s="81"/>
      <c r="F155" s="81"/>
      <c r="G155" s="82"/>
      <c r="H155" s="56"/>
    </row>
    <row r="156" spans="1:8" s="4" customFormat="1" ht="27" customHeight="1" x14ac:dyDescent="0.3">
      <c r="A156" s="75"/>
      <c r="B156" s="75"/>
      <c r="C156" s="75"/>
      <c r="D156" s="75"/>
      <c r="E156" s="75"/>
      <c r="F156" s="75"/>
      <c r="G156" s="75"/>
      <c r="H156" s="75"/>
    </row>
    <row r="157" spans="1:8" s="4" customFormat="1" ht="27" customHeight="1" x14ac:dyDescent="0.25">
      <c r="A157" s="83" t="s">
        <v>64</v>
      </c>
      <c r="B157" s="83"/>
      <c r="C157" s="83"/>
      <c r="D157" s="83"/>
      <c r="E157" s="83"/>
      <c r="F157" s="83"/>
      <c r="G157" s="83"/>
      <c r="H157" s="83"/>
    </row>
    <row r="158" spans="1:8" s="4" customFormat="1" ht="27" customHeight="1" x14ac:dyDescent="0.25">
      <c r="A158" s="87" t="s">
        <v>9</v>
      </c>
      <c r="B158" s="89" t="s">
        <v>0</v>
      </c>
      <c r="C158" s="90" t="s">
        <v>4</v>
      </c>
      <c r="D158" s="74" t="s">
        <v>2</v>
      </c>
      <c r="E158" s="74" t="s">
        <v>6</v>
      </c>
      <c r="F158" s="89" t="s">
        <v>5</v>
      </c>
      <c r="G158" s="92" t="s">
        <v>3</v>
      </c>
      <c r="H158" s="94" t="s">
        <v>7</v>
      </c>
    </row>
    <row r="159" spans="1:8" s="4" customFormat="1" ht="27" customHeight="1" x14ac:dyDescent="0.25">
      <c r="A159" s="88"/>
      <c r="B159" s="89"/>
      <c r="C159" s="91"/>
      <c r="D159" s="74" t="s">
        <v>1</v>
      </c>
      <c r="E159" s="74" t="s">
        <v>1</v>
      </c>
      <c r="F159" s="89"/>
      <c r="G159" s="93"/>
      <c r="H159" s="95"/>
    </row>
    <row r="160" spans="1:8" s="4" customFormat="1" ht="27" customHeight="1" x14ac:dyDescent="0.25">
      <c r="A160" s="48" t="s">
        <v>17</v>
      </c>
      <c r="B160" s="54" t="s">
        <v>45</v>
      </c>
      <c r="C160" s="63">
        <v>75</v>
      </c>
      <c r="D160" s="52">
        <v>6.04</v>
      </c>
      <c r="E160" s="52">
        <v>4.67</v>
      </c>
      <c r="F160" s="52">
        <v>42.24</v>
      </c>
      <c r="G160" s="52">
        <v>233.49</v>
      </c>
      <c r="H160" s="58">
        <v>10.81</v>
      </c>
    </row>
    <row r="161" spans="1:8" s="4" customFormat="1" ht="27" customHeight="1" x14ac:dyDescent="0.25">
      <c r="A161" s="50" t="s">
        <v>33</v>
      </c>
      <c r="B161" s="51" t="s">
        <v>14</v>
      </c>
      <c r="C161" s="76" t="s">
        <v>25</v>
      </c>
      <c r="D161" s="53">
        <v>0.24</v>
      </c>
      <c r="E161" s="53">
        <v>0.05</v>
      </c>
      <c r="F161" s="53">
        <v>14.07</v>
      </c>
      <c r="G161" s="53">
        <v>55.606942799999999</v>
      </c>
      <c r="H161" s="59">
        <v>6.11</v>
      </c>
    </row>
    <row r="162" spans="1:8" s="4" customFormat="1" ht="27" customHeight="1" thickBot="1" x14ac:dyDescent="0.3">
      <c r="A162" s="27"/>
      <c r="B162" s="43" t="s">
        <v>36</v>
      </c>
      <c r="C162" s="73">
        <f>C160+C161</f>
        <v>275</v>
      </c>
      <c r="D162" s="44">
        <f>D160+D161</f>
        <v>6.28</v>
      </c>
      <c r="E162" s="44">
        <f t="shared" ref="E162" si="17">E160+E161</f>
        <v>4.72</v>
      </c>
      <c r="F162" s="44">
        <f t="shared" ref="F162" si="18">F160+F161</f>
        <v>56.31</v>
      </c>
      <c r="G162" s="44">
        <f t="shared" ref="G162" si="19">G160+G161</f>
        <v>289.09694280000002</v>
      </c>
      <c r="H162" s="44">
        <f t="shared" ref="H162" si="20">H160+H161</f>
        <v>16.920000000000002</v>
      </c>
    </row>
    <row r="163" spans="1:8" s="4" customFormat="1" ht="27" customHeight="1" thickBot="1" x14ac:dyDescent="0.35">
      <c r="A163" s="80" t="s">
        <v>41</v>
      </c>
      <c r="B163" s="81"/>
      <c r="C163" s="81"/>
      <c r="D163" s="81"/>
      <c r="E163" s="81"/>
      <c r="F163" s="81"/>
      <c r="G163" s="82"/>
      <c r="H163" s="44"/>
    </row>
    <row r="164" spans="1:8" s="13" customFormat="1" ht="27" customHeight="1" x14ac:dyDescent="0.25">
      <c r="A164" s="6"/>
      <c r="B164" s="3"/>
      <c r="C164" s="9"/>
      <c r="D164" s="8"/>
      <c r="E164" s="24"/>
      <c r="F164" s="24"/>
      <c r="G164" s="24"/>
      <c r="H164" s="55"/>
    </row>
    <row r="165" spans="1:8" ht="27" customHeight="1" x14ac:dyDescent="0.25">
      <c r="A165" s="85" t="s">
        <v>21</v>
      </c>
      <c r="B165" s="85"/>
      <c r="D165" s="85" t="s">
        <v>11</v>
      </c>
      <c r="E165" s="85"/>
      <c r="F165" s="85"/>
      <c r="G165" s="85"/>
      <c r="H165" s="85"/>
    </row>
    <row r="166" spans="1:8" s="4" customFormat="1" ht="27" customHeight="1" x14ac:dyDescent="0.25">
      <c r="A166" s="85" t="s">
        <v>12</v>
      </c>
      <c r="B166" s="85"/>
      <c r="C166" s="9"/>
      <c r="D166" s="85" t="s">
        <v>11</v>
      </c>
      <c r="E166" s="85"/>
      <c r="F166" s="85"/>
      <c r="G166" s="85"/>
      <c r="H166" s="85"/>
    </row>
    <row r="167" spans="1:8" s="4" customFormat="1" ht="30" customHeight="1" x14ac:dyDescent="0.25">
      <c r="A167" s="35"/>
      <c r="B167" s="35"/>
      <c r="C167" s="28"/>
      <c r="D167" s="35"/>
      <c r="E167" s="35"/>
      <c r="F167" s="35"/>
      <c r="G167" s="35"/>
      <c r="H167" s="60"/>
    </row>
    <row r="168" spans="1:8" s="4" customFormat="1" ht="30" customHeight="1" x14ac:dyDescent="0.25">
      <c r="A168" s="15"/>
      <c r="B168" s="15"/>
      <c r="C168" s="24"/>
      <c r="D168" s="24"/>
      <c r="E168" s="86" t="s">
        <v>16</v>
      </c>
      <c r="F168" s="86"/>
      <c r="G168" s="86"/>
      <c r="H168" s="86"/>
    </row>
    <row r="169" spans="1:8" s="24" customFormat="1" ht="30" customHeight="1" x14ac:dyDescent="0.25">
      <c r="A169" s="11"/>
      <c r="B169" s="11"/>
      <c r="C169" s="86" t="s">
        <v>144</v>
      </c>
      <c r="D169" s="86"/>
      <c r="E169" s="86"/>
      <c r="F169" s="86"/>
      <c r="G169" s="86"/>
      <c r="H169" s="86"/>
    </row>
    <row r="170" spans="1:8" ht="41.25" customHeight="1" x14ac:dyDescent="0.25">
      <c r="A170" s="23"/>
      <c r="B170" s="42"/>
      <c r="C170" s="84" t="s">
        <v>145</v>
      </c>
      <c r="D170" s="84"/>
      <c r="E170" s="84"/>
      <c r="F170" s="84"/>
      <c r="G170" s="84"/>
      <c r="H170" s="84"/>
    </row>
    <row r="171" spans="1:8" s="24" customFormat="1" ht="30" customHeight="1" x14ac:dyDescent="0.45">
      <c r="A171" s="101" t="s">
        <v>8</v>
      </c>
      <c r="B171" s="85"/>
      <c r="C171" s="85"/>
      <c r="D171" s="85"/>
      <c r="E171" s="85"/>
      <c r="F171" s="85"/>
      <c r="G171" s="85"/>
      <c r="H171" s="85"/>
    </row>
    <row r="172" spans="1:8" s="24" customFormat="1" ht="30" customHeight="1" x14ac:dyDescent="0.25">
      <c r="A172" s="104" t="s">
        <v>67</v>
      </c>
      <c r="B172" s="85"/>
      <c r="C172" s="85"/>
      <c r="D172" s="85"/>
      <c r="E172" s="85"/>
      <c r="F172" s="85"/>
      <c r="G172" s="85"/>
      <c r="H172" s="85"/>
    </row>
    <row r="173" spans="1:8" s="24" customFormat="1" ht="30" customHeight="1" x14ac:dyDescent="0.25">
      <c r="A173" s="105" t="s">
        <v>50</v>
      </c>
      <c r="B173" s="105"/>
      <c r="C173" s="105"/>
      <c r="D173" s="105"/>
      <c r="E173" s="105"/>
      <c r="F173" s="105"/>
      <c r="G173" s="105"/>
      <c r="H173" s="105"/>
    </row>
    <row r="174" spans="1:8" s="24" customFormat="1" ht="39.950000000000003" customHeight="1" x14ac:dyDescent="0.25">
      <c r="A174" s="96" t="s">
        <v>68</v>
      </c>
      <c r="B174" s="96"/>
      <c r="C174" s="96"/>
      <c r="D174" s="96"/>
      <c r="E174" s="96"/>
      <c r="F174" s="96"/>
      <c r="G174" s="96"/>
      <c r="H174" s="96"/>
    </row>
    <row r="175" spans="1:8" s="24" customFormat="1" ht="30" customHeight="1" x14ac:dyDescent="0.25">
      <c r="A175" s="87" t="s">
        <v>9</v>
      </c>
      <c r="B175" s="89" t="s">
        <v>0</v>
      </c>
      <c r="C175" s="90" t="s">
        <v>4</v>
      </c>
      <c r="D175" s="46" t="s">
        <v>2</v>
      </c>
      <c r="E175" s="46" t="s">
        <v>6</v>
      </c>
      <c r="F175" s="89" t="s">
        <v>5</v>
      </c>
      <c r="G175" s="92" t="s">
        <v>3</v>
      </c>
      <c r="H175" s="94" t="s">
        <v>7</v>
      </c>
    </row>
    <row r="176" spans="1:8" s="24" customFormat="1" ht="30" customHeight="1" x14ac:dyDescent="0.25">
      <c r="A176" s="88"/>
      <c r="B176" s="89"/>
      <c r="C176" s="91"/>
      <c r="D176" s="34" t="s">
        <v>1</v>
      </c>
      <c r="E176" s="34" t="s">
        <v>1</v>
      </c>
      <c r="F176" s="89"/>
      <c r="G176" s="93"/>
      <c r="H176" s="95"/>
    </row>
    <row r="177" spans="1:8" s="39" customFormat="1" ht="30" customHeight="1" x14ac:dyDescent="0.25">
      <c r="A177" s="48" t="s">
        <v>65</v>
      </c>
      <c r="B177" s="54" t="s">
        <v>66</v>
      </c>
      <c r="C177" s="63">
        <v>50</v>
      </c>
      <c r="D177" s="52">
        <v>0.7</v>
      </c>
      <c r="E177" s="52">
        <v>2.98</v>
      </c>
      <c r="F177" s="52">
        <v>4.54</v>
      </c>
      <c r="G177" s="52">
        <v>45.063002880000006</v>
      </c>
      <c r="H177" s="58">
        <v>6.19</v>
      </c>
    </row>
    <row r="178" spans="1:8" s="39" customFormat="1" ht="30" customHeight="1" x14ac:dyDescent="0.25">
      <c r="A178" s="48" t="s">
        <v>27</v>
      </c>
      <c r="B178" s="54" t="s">
        <v>44</v>
      </c>
      <c r="C178" s="63" t="s">
        <v>25</v>
      </c>
      <c r="D178" s="52">
        <v>3.78</v>
      </c>
      <c r="E178" s="52">
        <v>4.03</v>
      </c>
      <c r="F178" s="52">
        <v>15.13</v>
      </c>
      <c r="G178" s="52">
        <v>128.75</v>
      </c>
      <c r="H178" s="58">
        <v>12.65</v>
      </c>
    </row>
    <row r="179" spans="1:8" s="39" customFormat="1" ht="30" customHeight="1" x14ac:dyDescent="0.25">
      <c r="A179" s="48" t="s">
        <v>77</v>
      </c>
      <c r="B179" s="54" t="s">
        <v>98</v>
      </c>
      <c r="C179" s="63">
        <v>80</v>
      </c>
      <c r="D179" s="52">
        <v>11.377777777777778</v>
      </c>
      <c r="E179" s="52">
        <v>9.1199999999999992</v>
      </c>
      <c r="F179" s="52">
        <v>11.306666666666667</v>
      </c>
      <c r="G179" s="52">
        <v>161.18222222222224</v>
      </c>
      <c r="H179" s="58">
        <v>45.93</v>
      </c>
    </row>
    <row r="180" spans="1:8" s="39" customFormat="1" ht="30" customHeight="1" x14ac:dyDescent="0.25">
      <c r="A180" s="48" t="s">
        <v>99</v>
      </c>
      <c r="B180" s="54" t="s">
        <v>100</v>
      </c>
      <c r="C180" s="63" t="s">
        <v>42</v>
      </c>
      <c r="D180" s="52">
        <v>3.09</v>
      </c>
      <c r="E180" s="52">
        <v>5.49</v>
      </c>
      <c r="F180" s="52">
        <v>21.52</v>
      </c>
      <c r="G180" s="52">
        <v>146.67805050000001</v>
      </c>
      <c r="H180" s="58">
        <v>24.15</v>
      </c>
    </row>
    <row r="181" spans="1:8" s="39" customFormat="1" ht="30" customHeight="1" x14ac:dyDescent="0.25">
      <c r="A181" s="48">
        <v>648</v>
      </c>
      <c r="B181" s="54" t="s">
        <v>101</v>
      </c>
      <c r="C181" s="63" t="s">
        <v>25</v>
      </c>
      <c r="D181" s="52">
        <v>0.09</v>
      </c>
      <c r="E181" s="52">
        <v>0.09</v>
      </c>
      <c r="F181" s="52">
        <v>24.44</v>
      </c>
      <c r="G181" s="52">
        <v>93.939716000000004</v>
      </c>
      <c r="H181" s="58">
        <v>8.5</v>
      </c>
    </row>
    <row r="182" spans="1:8" s="39" customFormat="1" ht="30" customHeight="1" x14ac:dyDescent="0.25">
      <c r="A182" s="48" t="s">
        <v>17</v>
      </c>
      <c r="B182" s="54" t="s">
        <v>13</v>
      </c>
      <c r="C182" s="63" t="s">
        <v>102</v>
      </c>
      <c r="D182" s="52">
        <v>2.0699999999999998</v>
      </c>
      <c r="E182" s="52">
        <v>0.2</v>
      </c>
      <c r="F182" s="52">
        <v>13.67</v>
      </c>
      <c r="G182" s="52">
        <v>64.936248999999989</v>
      </c>
      <c r="H182" s="58">
        <v>2.36</v>
      </c>
    </row>
    <row r="183" spans="1:8" s="39" customFormat="1" ht="30" customHeight="1" x14ac:dyDescent="0.25">
      <c r="A183" s="50" t="s">
        <v>17</v>
      </c>
      <c r="B183" s="51" t="s">
        <v>10</v>
      </c>
      <c r="C183" s="67" t="s">
        <v>86</v>
      </c>
      <c r="D183" s="53">
        <v>1.24</v>
      </c>
      <c r="E183" s="53">
        <v>0.21</v>
      </c>
      <c r="F183" s="53">
        <v>7.59</v>
      </c>
      <c r="G183" s="53">
        <v>35.342759999999998</v>
      </c>
      <c r="H183" s="59">
        <v>1.47</v>
      </c>
    </row>
    <row r="184" spans="1:8" s="43" customFormat="1" ht="27" customHeight="1" thickBot="1" x14ac:dyDescent="0.25">
      <c r="B184" s="43" t="s">
        <v>36</v>
      </c>
      <c r="C184" s="73">
        <f>C178+C180+C182+C183+C177+C181+C179</f>
        <v>729</v>
      </c>
      <c r="D184" s="44">
        <f>D178+D180+D182+D183+D177+D181+D179</f>
        <v>22.347777777777779</v>
      </c>
      <c r="E184" s="44">
        <f t="shared" ref="E184:G184" si="21">E178+E180+E182+E183+E177+E181+E179</f>
        <v>22.119999999999997</v>
      </c>
      <c r="F184" s="44">
        <f t="shared" si="21"/>
        <v>98.196666666666673</v>
      </c>
      <c r="G184" s="44">
        <f t="shared" si="21"/>
        <v>675.8920006022222</v>
      </c>
      <c r="H184" s="44">
        <f>H178+H180+H182+H183+H177+H181+H179</f>
        <v>101.25</v>
      </c>
    </row>
    <row r="185" spans="1:8" s="4" customFormat="1" ht="27" customHeight="1" thickBot="1" x14ac:dyDescent="0.35">
      <c r="A185" s="80" t="s">
        <v>69</v>
      </c>
      <c r="B185" s="81"/>
      <c r="C185" s="81"/>
      <c r="D185" s="81"/>
      <c r="E185" s="81"/>
      <c r="F185" s="81"/>
      <c r="G185" s="82"/>
      <c r="H185" s="56"/>
    </row>
    <row r="186" spans="1:8" s="4" customFormat="1" ht="27" customHeight="1" x14ac:dyDescent="0.3">
      <c r="A186" s="75"/>
      <c r="B186" s="75"/>
      <c r="C186" s="75"/>
      <c r="D186" s="75"/>
      <c r="E186" s="75"/>
      <c r="F186" s="75"/>
      <c r="G186" s="75"/>
      <c r="H186" s="75"/>
    </row>
    <row r="187" spans="1:8" s="4" customFormat="1" ht="27" customHeight="1" x14ac:dyDescent="0.25">
      <c r="A187" s="83" t="s">
        <v>70</v>
      </c>
      <c r="B187" s="83"/>
      <c r="C187" s="83"/>
      <c r="D187" s="83"/>
      <c r="E187" s="83"/>
      <c r="F187" s="83"/>
      <c r="G187" s="83"/>
      <c r="H187" s="83"/>
    </row>
    <row r="188" spans="1:8" s="4" customFormat="1" ht="27" customHeight="1" x14ac:dyDescent="0.25">
      <c r="A188" s="87" t="s">
        <v>9</v>
      </c>
      <c r="B188" s="89" t="s">
        <v>0</v>
      </c>
      <c r="C188" s="90" t="s">
        <v>4</v>
      </c>
      <c r="D188" s="74" t="s">
        <v>2</v>
      </c>
      <c r="E188" s="74" t="s">
        <v>6</v>
      </c>
      <c r="F188" s="89" t="s">
        <v>5</v>
      </c>
      <c r="G188" s="92" t="s">
        <v>3</v>
      </c>
      <c r="H188" s="94" t="s">
        <v>7</v>
      </c>
    </row>
    <row r="189" spans="1:8" s="4" customFormat="1" ht="27" customHeight="1" x14ac:dyDescent="0.25">
      <c r="A189" s="88"/>
      <c r="B189" s="89"/>
      <c r="C189" s="91"/>
      <c r="D189" s="74" t="s">
        <v>1</v>
      </c>
      <c r="E189" s="74" t="s">
        <v>1</v>
      </c>
      <c r="F189" s="89"/>
      <c r="G189" s="93"/>
      <c r="H189" s="95"/>
    </row>
    <row r="190" spans="1:8" s="4" customFormat="1" ht="27" customHeight="1" x14ac:dyDescent="0.25">
      <c r="A190" s="48" t="s">
        <v>27</v>
      </c>
      <c r="B190" s="54" t="s">
        <v>44</v>
      </c>
      <c r="C190" s="63" t="s">
        <v>25</v>
      </c>
      <c r="D190" s="52">
        <v>3.78</v>
      </c>
      <c r="E190" s="52">
        <v>4.03</v>
      </c>
      <c r="F190" s="52">
        <v>15.13</v>
      </c>
      <c r="G190" s="52">
        <v>128.75</v>
      </c>
      <c r="H190" s="58">
        <v>12.65</v>
      </c>
    </row>
    <row r="191" spans="1:8" s="4" customFormat="1" ht="27" customHeight="1" x14ac:dyDescent="0.25">
      <c r="A191" s="48" t="s">
        <v>77</v>
      </c>
      <c r="B191" s="54" t="s">
        <v>98</v>
      </c>
      <c r="C191" s="63">
        <v>65</v>
      </c>
      <c r="D191" s="52">
        <v>9.2444444444444436</v>
      </c>
      <c r="E191" s="52">
        <v>7.4099999999999993</v>
      </c>
      <c r="F191" s="52">
        <v>9.1866666666666656</v>
      </c>
      <c r="G191" s="52">
        <v>130.96055555555557</v>
      </c>
      <c r="H191" s="58">
        <v>37.270000000000003</v>
      </c>
    </row>
    <row r="192" spans="1:8" s="4" customFormat="1" ht="27" customHeight="1" x14ac:dyDescent="0.25">
      <c r="A192" s="48" t="s">
        <v>99</v>
      </c>
      <c r="B192" s="54" t="s">
        <v>100</v>
      </c>
      <c r="C192" s="63" t="s">
        <v>42</v>
      </c>
      <c r="D192" s="52">
        <v>3.09</v>
      </c>
      <c r="E192" s="52">
        <v>5.49</v>
      </c>
      <c r="F192" s="52">
        <v>21.52</v>
      </c>
      <c r="G192" s="52">
        <v>146.67805050000001</v>
      </c>
      <c r="H192" s="58">
        <v>24.15</v>
      </c>
    </row>
    <row r="193" spans="1:8" s="4" customFormat="1" ht="27" customHeight="1" x14ac:dyDescent="0.25">
      <c r="A193" s="48" t="s">
        <v>38</v>
      </c>
      <c r="B193" s="54" t="s">
        <v>39</v>
      </c>
      <c r="C193" s="63" t="s">
        <v>25</v>
      </c>
      <c r="D193" s="52">
        <v>0.18</v>
      </c>
      <c r="E193" s="52">
        <v>0.04</v>
      </c>
      <c r="F193" s="52">
        <v>9.2100000000000009</v>
      </c>
      <c r="G193" s="52">
        <v>35.881222799999996</v>
      </c>
      <c r="H193" s="58">
        <v>2.66</v>
      </c>
    </row>
    <row r="194" spans="1:8" s="4" customFormat="1" ht="27" customHeight="1" x14ac:dyDescent="0.25">
      <c r="A194" s="69" t="s">
        <v>17</v>
      </c>
      <c r="B194" s="70" t="s">
        <v>13</v>
      </c>
      <c r="C194" s="71">
        <v>30</v>
      </c>
      <c r="D194" s="72">
        <v>2.1413793103448273</v>
      </c>
      <c r="E194" s="72">
        <v>0.20689655172413793</v>
      </c>
      <c r="F194" s="72">
        <v>14.141379310344828</v>
      </c>
      <c r="G194" s="72">
        <v>67.175429999999992</v>
      </c>
      <c r="H194" s="58">
        <v>2.4300000000000002</v>
      </c>
    </row>
    <row r="195" spans="1:8" s="4" customFormat="1" ht="27" customHeight="1" x14ac:dyDescent="0.25">
      <c r="A195" s="50" t="s">
        <v>17</v>
      </c>
      <c r="B195" s="51" t="s">
        <v>10</v>
      </c>
      <c r="C195" s="67">
        <v>25</v>
      </c>
      <c r="D195" s="53">
        <v>1.55</v>
      </c>
      <c r="E195" s="53">
        <v>0.26250000000000001</v>
      </c>
      <c r="F195" s="53">
        <v>9.4875000000000007</v>
      </c>
      <c r="G195" s="53">
        <v>44.178449999999998</v>
      </c>
      <c r="H195" s="59">
        <v>1.8374999999999999</v>
      </c>
    </row>
    <row r="196" spans="1:8" s="4" customFormat="1" ht="27" customHeight="1" thickBot="1" x14ac:dyDescent="0.3">
      <c r="A196" s="27"/>
      <c r="B196" s="43" t="s">
        <v>36</v>
      </c>
      <c r="C196" s="73">
        <f>C190+C191+C194+C195+C192+C193</f>
        <v>670</v>
      </c>
      <c r="D196" s="44">
        <f>D190+D191+D194+D195+D192+D193</f>
        <v>19.985823754789269</v>
      </c>
      <c r="E196" s="44">
        <f t="shared" ref="E196:H196" si="22">E190+E191+E194+E195+E192+E193</f>
        <v>17.439396551724137</v>
      </c>
      <c r="F196" s="44">
        <f t="shared" si="22"/>
        <v>78.675545977011495</v>
      </c>
      <c r="G196" s="44">
        <f t="shared" si="22"/>
        <v>553.62370885555561</v>
      </c>
      <c r="H196" s="44">
        <f t="shared" si="22"/>
        <v>80.997500000000002</v>
      </c>
    </row>
    <row r="197" spans="1:8" s="4" customFormat="1" ht="27" customHeight="1" thickBot="1" x14ac:dyDescent="0.35">
      <c r="A197" s="80" t="s">
        <v>71</v>
      </c>
      <c r="B197" s="81"/>
      <c r="C197" s="81"/>
      <c r="D197" s="81"/>
      <c r="E197" s="81"/>
      <c r="F197" s="81"/>
      <c r="G197" s="82"/>
      <c r="H197" s="56"/>
    </row>
    <row r="198" spans="1:8" s="4" customFormat="1" ht="27" customHeight="1" x14ac:dyDescent="0.3">
      <c r="A198" s="75"/>
      <c r="B198" s="75"/>
      <c r="C198" s="75"/>
      <c r="D198" s="75"/>
      <c r="E198" s="75"/>
      <c r="F198" s="75"/>
      <c r="G198" s="75"/>
      <c r="H198" s="75"/>
    </row>
    <row r="199" spans="1:8" s="4" customFormat="1" ht="27" customHeight="1" x14ac:dyDescent="0.25">
      <c r="A199" s="83" t="s">
        <v>64</v>
      </c>
      <c r="B199" s="83"/>
      <c r="C199" s="83"/>
      <c r="D199" s="83"/>
      <c r="E199" s="83"/>
      <c r="F199" s="83"/>
      <c r="G199" s="83"/>
      <c r="H199" s="83"/>
    </row>
    <row r="200" spans="1:8" s="4" customFormat="1" ht="27" customHeight="1" x14ac:dyDescent="0.25">
      <c r="A200" s="87" t="s">
        <v>9</v>
      </c>
      <c r="B200" s="89" t="s">
        <v>0</v>
      </c>
      <c r="C200" s="90" t="s">
        <v>4</v>
      </c>
      <c r="D200" s="74" t="s">
        <v>2</v>
      </c>
      <c r="E200" s="74" t="s">
        <v>6</v>
      </c>
      <c r="F200" s="89" t="s">
        <v>5</v>
      </c>
      <c r="G200" s="92" t="s">
        <v>3</v>
      </c>
      <c r="H200" s="94" t="s">
        <v>7</v>
      </c>
    </row>
    <row r="201" spans="1:8" s="4" customFormat="1" ht="27" customHeight="1" x14ac:dyDescent="0.25">
      <c r="A201" s="88"/>
      <c r="B201" s="89"/>
      <c r="C201" s="91"/>
      <c r="D201" s="74" t="s">
        <v>1</v>
      </c>
      <c r="E201" s="74" t="s">
        <v>1</v>
      </c>
      <c r="F201" s="89"/>
      <c r="G201" s="93"/>
      <c r="H201" s="95"/>
    </row>
    <row r="202" spans="1:8" s="4" customFormat="1" ht="27" customHeight="1" x14ac:dyDescent="0.25">
      <c r="A202" s="48" t="s">
        <v>17</v>
      </c>
      <c r="B202" s="54" t="s">
        <v>45</v>
      </c>
      <c r="C202" s="63">
        <v>75</v>
      </c>
      <c r="D202" s="52">
        <v>6.04</v>
      </c>
      <c r="E202" s="52">
        <v>4.67</v>
      </c>
      <c r="F202" s="52">
        <v>42.24</v>
      </c>
      <c r="G202" s="52">
        <v>233.49</v>
      </c>
      <c r="H202" s="58">
        <v>9.99</v>
      </c>
    </row>
    <row r="203" spans="1:8" s="4" customFormat="1" ht="27" customHeight="1" x14ac:dyDescent="0.25">
      <c r="A203" s="50" t="s">
        <v>142</v>
      </c>
      <c r="B203" s="51" t="s">
        <v>143</v>
      </c>
      <c r="C203" s="76" t="s">
        <v>25</v>
      </c>
      <c r="D203" s="53">
        <v>0.5</v>
      </c>
      <c r="E203" s="53">
        <v>0.16</v>
      </c>
      <c r="F203" s="53">
        <v>20.25</v>
      </c>
      <c r="G203" s="53">
        <v>78.12</v>
      </c>
      <c r="H203" s="59">
        <v>6.93</v>
      </c>
    </row>
    <row r="204" spans="1:8" s="4" customFormat="1" ht="27" customHeight="1" thickBot="1" x14ac:dyDescent="0.3">
      <c r="A204" s="27"/>
      <c r="B204" s="43" t="s">
        <v>36</v>
      </c>
      <c r="C204" s="73">
        <f>C202+C203</f>
        <v>275</v>
      </c>
      <c r="D204" s="44">
        <f>D202+D203</f>
        <v>6.54</v>
      </c>
      <c r="E204" s="44">
        <f t="shared" ref="E204" si="23">E202+E203</f>
        <v>4.83</v>
      </c>
      <c r="F204" s="44">
        <f t="shared" ref="F204" si="24">F202+F203</f>
        <v>62.49</v>
      </c>
      <c r="G204" s="44">
        <f t="shared" ref="G204" si="25">G202+G203</f>
        <v>311.61</v>
      </c>
      <c r="H204" s="44">
        <f t="shared" ref="H204" si="26">H202+H203</f>
        <v>16.920000000000002</v>
      </c>
    </row>
    <row r="205" spans="1:8" s="4" customFormat="1" ht="27" customHeight="1" thickBot="1" x14ac:dyDescent="0.35">
      <c r="A205" s="80" t="s">
        <v>41</v>
      </c>
      <c r="B205" s="81"/>
      <c r="C205" s="81"/>
      <c r="D205" s="81"/>
      <c r="E205" s="81"/>
      <c r="F205" s="81"/>
      <c r="G205" s="82"/>
      <c r="H205" s="44"/>
    </row>
    <row r="206" spans="1:8" s="4" customFormat="1" ht="27" customHeight="1" x14ac:dyDescent="0.25">
      <c r="A206" s="26"/>
      <c r="B206" s="3"/>
      <c r="C206" s="28"/>
      <c r="D206" s="24"/>
      <c r="E206" s="24"/>
      <c r="F206" s="24"/>
      <c r="G206" s="24"/>
      <c r="H206" s="55"/>
    </row>
    <row r="207" spans="1:8" s="24" customFormat="1" ht="27" customHeight="1" x14ac:dyDescent="0.25">
      <c r="A207" s="85" t="s">
        <v>21</v>
      </c>
      <c r="B207" s="85"/>
      <c r="C207" s="28"/>
      <c r="D207" s="85" t="s">
        <v>11</v>
      </c>
      <c r="E207" s="85"/>
      <c r="F207" s="85"/>
      <c r="G207" s="85"/>
      <c r="H207" s="85"/>
    </row>
    <row r="208" spans="1:8" s="24" customFormat="1" ht="27" customHeight="1" x14ac:dyDescent="0.25">
      <c r="A208" s="85" t="s">
        <v>12</v>
      </c>
      <c r="B208" s="85"/>
      <c r="C208" s="28"/>
      <c r="D208" s="85" t="s">
        <v>11</v>
      </c>
      <c r="E208" s="85"/>
      <c r="F208" s="85"/>
      <c r="G208" s="85"/>
      <c r="H208" s="85"/>
    </row>
    <row r="209" spans="1:8" s="24" customFormat="1" ht="30" customHeight="1" x14ac:dyDescent="0.25">
      <c r="A209" s="35"/>
      <c r="B209" s="35"/>
      <c r="C209" s="28"/>
      <c r="D209" s="35"/>
      <c r="E209" s="35"/>
      <c r="F209" s="35"/>
      <c r="G209" s="35"/>
      <c r="H209" s="60"/>
    </row>
    <row r="210" spans="1:8" s="24" customFormat="1" ht="30" customHeight="1" x14ac:dyDescent="0.25">
      <c r="A210" s="15"/>
      <c r="B210" s="15"/>
      <c r="E210" s="86" t="s">
        <v>16</v>
      </c>
      <c r="F210" s="86"/>
      <c r="G210" s="86"/>
      <c r="H210" s="86"/>
    </row>
    <row r="211" spans="1:8" s="24" customFormat="1" ht="30" customHeight="1" x14ac:dyDescent="0.25">
      <c r="A211" s="11"/>
      <c r="B211" s="11"/>
      <c r="C211" s="86" t="s">
        <v>146</v>
      </c>
      <c r="D211" s="86"/>
      <c r="E211" s="86"/>
      <c r="F211" s="86"/>
      <c r="G211" s="86"/>
      <c r="H211" s="86"/>
    </row>
    <row r="212" spans="1:8" s="24" customFormat="1" ht="42.75" customHeight="1" x14ac:dyDescent="0.25">
      <c r="A212" s="23"/>
      <c r="B212" s="42"/>
      <c r="C212" s="84" t="s">
        <v>145</v>
      </c>
      <c r="D212" s="84"/>
      <c r="E212" s="84"/>
      <c r="F212" s="84"/>
      <c r="G212" s="84"/>
      <c r="H212" s="84"/>
    </row>
    <row r="213" spans="1:8" s="24" customFormat="1" ht="30" customHeight="1" x14ac:dyDescent="0.45">
      <c r="A213" s="101" t="s">
        <v>8</v>
      </c>
      <c r="B213" s="85"/>
      <c r="C213" s="85"/>
      <c r="D213" s="85"/>
      <c r="E213" s="85"/>
      <c r="F213" s="85"/>
      <c r="G213" s="85"/>
      <c r="H213" s="85"/>
    </row>
    <row r="214" spans="1:8" s="24" customFormat="1" ht="30" customHeight="1" x14ac:dyDescent="0.25">
      <c r="A214" s="104" t="s">
        <v>67</v>
      </c>
      <c r="B214" s="85"/>
      <c r="C214" s="85"/>
      <c r="D214" s="85"/>
      <c r="E214" s="85"/>
      <c r="F214" s="85"/>
      <c r="G214" s="85"/>
      <c r="H214" s="85"/>
    </row>
    <row r="215" spans="1:8" s="24" customFormat="1" ht="30" customHeight="1" x14ac:dyDescent="0.25">
      <c r="A215" s="105" t="s">
        <v>51</v>
      </c>
      <c r="B215" s="105"/>
      <c r="C215" s="105"/>
      <c r="D215" s="105"/>
      <c r="E215" s="105"/>
      <c r="F215" s="105"/>
      <c r="G215" s="105"/>
      <c r="H215" s="105"/>
    </row>
    <row r="216" spans="1:8" s="24" customFormat="1" ht="39.950000000000003" customHeight="1" x14ac:dyDescent="0.25">
      <c r="A216" s="96" t="s">
        <v>68</v>
      </c>
      <c r="B216" s="96"/>
      <c r="C216" s="96"/>
      <c r="D216" s="96"/>
      <c r="E216" s="96"/>
      <c r="F216" s="96"/>
      <c r="G216" s="96"/>
      <c r="H216" s="96"/>
    </row>
    <row r="217" spans="1:8" ht="31.5" customHeight="1" x14ac:dyDescent="0.25">
      <c r="A217" s="87" t="s">
        <v>9</v>
      </c>
      <c r="B217" s="89" t="s">
        <v>0</v>
      </c>
      <c r="C217" s="90" t="s">
        <v>4</v>
      </c>
      <c r="D217" s="46" t="s">
        <v>2</v>
      </c>
      <c r="E217" s="46" t="s">
        <v>6</v>
      </c>
      <c r="F217" s="89" t="s">
        <v>5</v>
      </c>
      <c r="G217" s="92" t="s">
        <v>3</v>
      </c>
      <c r="H217" s="94" t="s">
        <v>7</v>
      </c>
    </row>
    <row r="218" spans="1:8" ht="31.5" customHeight="1" x14ac:dyDescent="0.25">
      <c r="A218" s="88"/>
      <c r="B218" s="89"/>
      <c r="C218" s="91"/>
      <c r="D218" s="19" t="s">
        <v>1</v>
      </c>
      <c r="E218" s="19" t="s">
        <v>1</v>
      </c>
      <c r="F218" s="89"/>
      <c r="G218" s="93"/>
      <c r="H218" s="95"/>
    </row>
    <row r="219" spans="1:8" s="39" customFormat="1" ht="30" customHeight="1" x14ac:dyDescent="0.25">
      <c r="A219" s="48" t="s">
        <v>102</v>
      </c>
      <c r="B219" s="54" t="s">
        <v>103</v>
      </c>
      <c r="C219" s="63" t="s">
        <v>26</v>
      </c>
      <c r="D219" s="52">
        <v>0.77</v>
      </c>
      <c r="E219" s="52">
        <v>5.4</v>
      </c>
      <c r="F219" s="52">
        <v>10.81</v>
      </c>
      <c r="G219" s="52">
        <v>104.09</v>
      </c>
      <c r="H219" s="58">
        <v>8.6300000000000008</v>
      </c>
    </row>
    <row r="220" spans="1:8" s="39" customFormat="1" ht="30" customHeight="1" x14ac:dyDescent="0.25">
      <c r="A220" s="48" t="s">
        <v>28</v>
      </c>
      <c r="B220" s="54" t="s">
        <v>104</v>
      </c>
      <c r="C220" s="63" t="s">
        <v>25</v>
      </c>
      <c r="D220" s="52">
        <v>4.42</v>
      </c>
      <c r="E220" s="52">
        <v>3.16</v>
      </c>
      <c r="F220" s="52">
        <v>23.73</v>
      </c>
      <c r="G220" s="52">
        <v>144.62</v>
      </c>
      <c r="H220" s="58">
        <v>8.84</v>
      </c>
    </row>
    <row r="221" spans="1:8" s="39" customFormat="1" ht="30" customHeight="1" x14ac:dyDescent="0.25">
      <c r="A221" s="48" t="s">
        <v>17</v>
      </c>
      <c r="B221" s="54" t="s">
        <v>105</v>
      </c>
      <c r="C221" s="63">
        <v>220</v>
      </c>
      <c r="D221" s="52">
        <v>13.255000000000001</v>
      </c>
      <c r="E221" s="52">
        <v>13.493333333333334</v>
      </c>
      <c r="F221" s="52">
        <v>24.530000000000005</v>
      </c>
      <c r="G221" s="52">
        <v>261.02999999999997</v>
      </c>
      <c r="H221" s="58">
        <v>72.63</v>
      </c>
    </row>
    <row r="222" spans="1:8" s="39" customFormat="1" ht="30" customHeight="1" x14ac:dyDescent="0.25">
      <c r="A222" s="48" t="s">
        <v>106</v>
      </c>
      <c r="B222" s="54" t="s">
        <v>107</v>
      </c>
      <c r="C222" s="63" t="s">
        <v>25</v>
      </c>
      <c r="D222" s="52">
        <v>0.32</v>
      </c>
      <c r="E222" s="52">
        <v>7.0000000000000007E-2</v>
      </c>
      <c r="F222" s="52">
        <v>16.559999999999999</v>
      </c>
      <c r="G222" s="52">
        <v>64.991562800000011</v>
      </c>
      <c r="H222" s="58">
        <v>7.03</v>
      </c>
    </row>
    <row r="223" spans="1:8" s="39" customFormat="1" ht="30" customHeight="1" x14ac:dyDescent="0.25">
      <c r="A223" s="48" t="s">
        <v>17</v>
      </c>
      <c r="B223" s="54" t="s">
        <v>13</v>
      </c>
      <c r="C223" s="63" t="s">
        <v>90</v>
      </c>
      <c r="D223" s="52">
        <v>2.14</v>
      </c>
      <c r="E223" s="52">
        <v>0.21</v>
      </c>
      <c r="F223" s="52">
        <v>14.14</v>
      </c>
      <c r="G223" s="52">
        <v>67.175429999999992</v>
      </c>
      <c r="H223" s="58">
        <v>2.4300000000000002</v>
      </c>
    </row>
    <row r="224" spans="1:8" s="39" customFormat="1" ht="30" customHeight="1" x14ac:dyDescent="0.25">
      <c r="A224" s="50" t="s">
        <v>17</v>
      </c>
      <c r="B224" s="51" t="s">
        <v>10</v>
      </c>
      <c r="C224" s="67" t="s">
        <v>79</v>
      </c>
      <c r="D224" s="53">
        <v>1.43</v>
      </c>
      <c r="E224" s="53">
        <v>0.24</v>
      </c>
      <c r="F224" s="53">
        <v>8.73</v>
      </c>
      <c r="G224" s="53">
        <v>40.644173999999992</v>
      </c>
      <c r="H224" s="59">
        <v>1.69</v>
      </c>
    </row>
    <row r="225" spans="1:8" s="45" customFormat="1" ht="27" customHeight="1" thickBot="1" x14ac:dyDescent="0.25">
      <c r="A225" s="43"/>
      <c r="B225" s="43" t="s">
        <v>36</v>
      </c>
      <c r="C225" s="73">
        <f>C221+C222+C224+C219+C220+C223</f>
        <v>733</v>
      </c>
      <c r="D225" s="44">
        <f>SUM(D219:D224)</f>
        <v>22.335000000000001</v>
      </c>
      <c r="E225" s="44">
        <f>SUM(E219:E224)</f>
        <v>22.573333333333334</v>
      </c>
      <c r="F225" s="44">
        <f>SUM(F219:F224)</f>
        <v>98.500000000000014</v>
      </c>
      <c r="G225" s="44">
        <f>SUM(G219:G224)</f>
        <v>682.55116680000003</v>
      </c>
      <c r="H225" s="44">
        <f>SUM(H219:H224)</f>
        <v>101.25</v>
      </c>
    </row>
    <row r="226" spans="1:8" s="4" customFormat="1" ht="27" customHeight="1" thickBot="1" x14ac:dyDescent="0.35">
      <c r="A226" s="80" t="s">
        <v>69</v>
      </c>
      <c r="B226" s="81"/>
      <c r="C226" s="81"/>
      <c r="D226" s="81"/>
      <c r="E226" s="81"/>
      <c r="F226" s="81"/>
      <c r="G226" s="82"/>
      <c r="H226" s="56"/>
    </row>
    <row r="227" spans="1:8" s="4" customFormat="1" ht="27" customHeight="1" x14ac:dyDescent="0.3">
      <c r="A227" s="75"/>
      <c r="B227" s="75"/>
      <c r="C227" s="75"/>
      <c r="D227" s="75"/>
      <c r="E227" s="75"/>
      <c r="F227" s="75"/>
      <c r="G227" s="75"/>
      <c r="H227" s="75"/>
    </row>
    <row r="228" spans="1:8" s="4" customFormat="1" ht="27" customHeight="1" x14ac:dyDescent="0.25">
      <c r="A228" s="83" t="s">
        <v>70</v>
      </c>
      <c r="B228" s="83"/>
      <c r="C228" s="83"/>
      <c r="D228" s="83"/>
      <c r="E228" s="83"/>
      <c r="F228" s="83"/>
      <c r="G228" s="83"/>
      <c r="H228" s="83"/>
    </row>
    <row r="229" spans="1:8" s="4" customFormat="1" ht="27" customHeight="1" x14ac:dyDescent="0.25">
      <c r="A229" s="87" t="s">
        <v>9</v>
      </c>
      <c r="B229" s="89" t="s">
        <v>0</v>
      </c>
      <c r="C229" s="90" t="s">
        <v>4</v>
      </c>
      <c r="D229" s="74" t="s">
        <v>2</v>
      </c>
      <c r="E229" s="74" t="s">
        <v>6</v>
      </c>
      <c r="F229" s="89" t="s">
        <v>5</v>
      </c>
      <c r="G229" s="92" t="s">
        <v>3</v>
      </c>
      <c r="H229" s="94" t="s">
        <v>7</v>
      </c>
    </row>
    <row r="230" spans="1:8" s="4" customFormat="1" ht="27" customHeight="1" x14ac:dyDescent="0.25">
      <c r="A230" s="88"/>
      <c r="B230" s="89"/>
      <c r="C230" s="91"/>
      <c r="D230" s="74" t="s">
        <v>1</v>
      </c>
      <c r="E230" s="74" t="s">
        <v>1</v>
      </c>
      <c r="F230" s="89"/>
      <c r="G230" s="93"/>
      <c r="H230" s="95"/>
    </row>
    <row r="231" spans="1:8" s="4" customFormat="1" ht="27" customHeight="1" x14ac:dyDescent="0.25">
      <c r="A231" s="48" t="s">
        <v>28</v>
      </c>
      <c r="B231" s="54" t="s">
        <v>104</v>
      </c>
      <c r="C231" s="63" t="s">
        <v>25</v>
      </c>
      <c r="D231" s="52">
        <v>4.42</v>
      </c>
      <c r="E231" s="52">
        <v>3.16</v>
      </c>
      <c r="F231" s="52">
        <v>23.73</v>
      </c>
      <c r="G231" s="52">
        <v>144.62</v>
      </c>
      <c r="H231" s="58">
        <v>8.84</v>
      </c>
    </row>
    <row r="232" spans="1:8" s="4" customFormat="1" ht="27" customHeight="1" x14ac:dyDescent="0.25">
      <c r="A232" s="48" t="s">
        <v>17</v>
      </c>
      <c r="B232" s="54" t="s">
        <v>105</v>
      </c>
      <c r="C232" s="63">
        <v>190</v>
      </c>
      <c r="D232" s="52">
        <v>11.447500000000002</v>
      </c>
      <c r="E232" s="52">
        <v>11.653333333333334</v>
      </c>
      <c r="F232" s="52">
        <v>21.185000000000002</v>
      </c>
      <c r="G232" s="52">
        <v>225.43499999999997</v>
      </c>
      <c r="H232" s="58">
        <v>62.72</v>
      </c>
    </row>
    <row r="233" spans="1:8" s="4" customFormat="1" ht="27" customHeight="1" x14ac:dyDescent="0.25">
      <c r="A233" s="69" t="s">
        <v>33</v>
      </c>
      <c r="B233" s="70" t="s">
        <v>14</v>
      </c>
      <c r="C233" s="71" t="s">
        <v>25</v>
      </c>
      <c r="D233" s="72">
        <v>0.24</v>
      </c>
      <c r="E233" s="72">
        <v>0.05</v>
      </c>
      <c r="F233" s="72">
        <v>14.07</v>
      </c>
      <c r="G233" s="72">
        <v>55.606942799999999</v>
      </c>
      <c r="H233" s="58">
        <v>6.11</v>
      </c>
    </row>
    <row r="234" spans="1:8" s="4" customFormat="1" ht="27" customHeight="1" x14ac:dyDescent="0.25">
      <c r="A234" s="48" t="s">
        <v>17</v>
      </c>
      <c r="B234" s="54" t="s">
        <v>13</v>
      </c>
      <c r="C234" s="63">
        <v>23</v>
      </c>
      <c r="D234" s="52">
        <v>1.6406666666666669</v>
      </c>
      <c r="E234" s="52">
        <v>0.161</v>
      </c>
      <c r="F234" s="52">
        <v>10.840666666666667</v>
      </c>
      <c r="G234" s="52">
        <v>51.501162999999998</v>
      </c>
      <c r="H234" s="58">
        <v>1.863</v>
      </c>
    </row>
    <row r="235" spans="1:8" s="4" customFormat="1" ht="27" customHeight="1" x14ac:dyDescent="0.25">
      <c r="A235" s="50" t="s">
        <v>17</v>
      </c>
      <c r="B235" s="51" t="s">
        <v>10</v>
      </c>
      <c r="C235" s="67">
        <v>20</v>
      </c>
      <c r="D235" s="53">
        <v>1.2434782608695651</v>
      </c>
      <c r="E235" s="53">
        <v>0.20869565217391303</v>
      </c>
      <c r="F235" s="53">
        <v>7.591304347826088</v>
      </c>
      <c r="G235" s="53">
        <v>35.342759999999991</v>
      </c>
      <c r="H235" s="59">
        <v>1.4695652173913043</v>
      </c>
    </row>
    <row r="236" spans="1:8" s="4" customFormat="1" ht="27" customHeight="1" thickBot="1" x14ac:dyDescent="0.3">
      <c r="A236" s="27"/>
      <c r="B236" s="43" t="s">
        <v>36</v>
      </c>
      <c r="C236" s="73">
        <f>C231+C232+C233+C234+C235</f>
        <v>633</v>
      </c>
      <c r="D236" s="44">
        <f>D231+D232+D233+D234+D235</f>
        <v>18.991644927536235</v>
      </c>
      <c r="E236" s="44">
        <f t="shared" ref="E236:G236" si="27">E231+E232+E233+E234+E235</f>
        <v>15.233028985507248</v>
      </c>
      <c r="F236" s="44">
        <f t="shared" si="27"/>
        <v>77.416971014492759</v>
      </c>
      <c r="G236" s="44">
        <f t="shared" si="27"/>
        <v>512.50586579999992</v>
      </c>
      <c r="H236" s="44">
        <f>H231+H232+H233+H234+H235</f>
        <v>81.002565217391307</v>
      </c>
    </row>
    <row r="237" spans="1:8" s="4" customFormat="1" ht="27" customHeight="1" thickBot="1" x14ac:dyDescent="0.35">
      <c r="A237" s="80" t="s">
        <v>71</v>
      </c>
      <c r="B237" s="81"/>
      <c r="C237" s="81"/>
      <c r="D237" s="81"/>
      <c r="E237" s="81"/>
      <c r="F237" s="81"/>
      <c r="G237" s="82"/>
      <c r="H237" s="56"/>
    </row>
    <row r="238" spans="1:8" s="4" customFormat="1" ht="27" customHeight="1" x14ac:dyDescent="0.3">
      <c r="A238" s="75"/>
      <c r="B238" s="75"/>
      <c r="C238" s="75"/>
      <c r="D238" s="75"/>
      <c r="E238" s="75"/>
      <c r="F238" s="75"/>
      <c r="G238" s="75"/>
      <c r="H238" s="75"/>
    </row>
    <row r="239" spans="1:8" s="4" customFormat="1" ht="27" customHeight="1" x14ac:dyDescent="0.25">
      <c r="A239" s="83" t="s">
        <v>64</v>
      </c>
      <c r="B239" s="83"/>
      <c r="C239" s="83"/>
      <c r="D239" s="83"/>
      <c r="E239" s="83"/>
      <c r="F239" s="83"/>
      <c r="G239" s="83"/>
      <c r="H239" s="83"/>
    </row>
    <row r="240" spans="1:8" s="4" customFormat="1" ht="27" customHeight="1" x14ac:dyDescent="0.25">
      <c r="A240" s="87" t="s">
        <v>9</v>
      </c>
      <c r="B240" s="89" t="s">
        <v>0</v>
      </c>
      <c r="C240" s="90" t="s">
        <v>4</v>
      </c>
      <c r="D240" s="74" t="s">
        <v>2</v>
      </c>
      <c r="E240" s="74" t="s">
        <v>6</v>
      </c>
      <c r="F240" s="89" t="s">
        <v>5</v>
      </c>
      <c r="G240" s="92" t="s">
        <v>3</v>
      </c>
      <c r="H240" s="94" t="s">
        <v>7</v>
      </c>
    </row>
    <row r="241" spans="1:8" s="4" customFormat="1" ht="27" customHeight="1" x14ac:dyDescent="0.25">
      <c r="A241" s="88"/>
      <c r="B241" s="89"/>
      <c r="C241" s="91"/>
      <c r="D241" s="74" t="s">
        <v>1</v>
      </c>
      <c r="E241" s="74" t="s">
        <v>1</v>
      </c>
      <c r="F241" s="89"/>
      <c r="G241" s="93"/>
      <c r="H241" s="95"/>
    </row>
    <row r="242" spans="1:8" s="4" customFormat="1" ht="27" customHeight="1" x14ac:dyDescent="0.25">
      <c r="A242" s="48" t="s">
        <v>17</v>
      </c>
      <c r="B242" s="54" t="s">
        <v>45</v>
      </c>
      <c r="C242" s="63">
        <v>75</v>
      </c>
      <c r="D242" s="52">
        <v>6.04</v>
      </c>
      <c r="E242" s="52">
        <v>4.67</v>
      </c>
      <c r="F242" s="52">
        <v>42.24</v>
      </c>
      <c r="G242" s="52">
        <v>233.49</v>
      </c>
      <c r="H242" s="58">
        <v>14.26</v>
      </c>
    </row>
    <row r="243" spans="1:8" s="4" customFormat="1" ht="27" customHeight="1" x14ac:dyDescent="0.25">
      <c r="A243" s="50" t="s">
        <v>38</v>
      </c>
      <c r="B243" s="51" t="s">
        <v>39</v>
      </c>
      <c r="C243" s="76" t="s">
        <v>25</v>
      </c>
      <c r="D243" s="53">
        <v>0.18</v>
      </c>
      <c r="E243" s="53">
        <v>0.04</v>
      </c>
      <c r="F243" s="53">
        <v>9.2100000000000009</v>
      </c>
      <c r="G243" s="53">
        <v>35.881222799999996</v>
      </c>
      <c r="H243" s="59">
        <v>2.66</v>
      </c>
    </row>
    <row r="244" spans="1:8" s="4" customFormat="1" ht="27" customHeight="1" thickBot="1" x14ac:dyDescent="0.3">
      <c r="A244" s="27"/>
      <c r="B244" s="43" t="s">
        <v>36</v>
      </c>
      <c r="C244" s="73">
        <f>C242+C243</f>
        <v>275</v>
      </c>
      <c r="D244" s="44">
        <f>D242+D243</f>
        <v>6.22</v>
      </c>
      <c r="E244" s="44">
        <f t="shared" ref="E244" si="28">E242+E243</f>
        <v>4.71</v>
      </c>
      <c r="F244" s="44">
        <f t="shared" ref="F244" si="29">F242+F243</f>
        <v>51.45</v>
      </c>
      <c r="G244" s="44">
        <f t="shared" ref="G244" si="30">G242+G243</f>
        <v>269.3712228</v>
      </c>
      <c r="H244" s="44">
        <f t="shared" ref="H244" si="31">H242+H243</f>
        <v>16.920000000000002</v>
      </c>
    </row>
    <row r="245" spans="1:8" s="4" customFormat="1" ht="27" customHeight="1" thickBot="1" x14ac:dyDescent="0.35">
      <c r="A245" s="80" t="s">
        <v>41</v>
      </c>
      <c r="B245" s="81"/>
      <c r="C245" s="81"/>
      <c r="D245" s="81"/>
      <c r="E245" s="81"/>
      <c r="F245" s="81"/>
      <c r="G245" s="82"/>
      <c r="H245" s="44"/>
    </row>
    <row r="246" spans="1:8" ht="27" customHeight="1" x14ac:dyDescent="0.25">
      <c r="E246" s="24"/>
      <c r="F246" s="24"/>
      <c r="G246" s="24"/>
    </row>
    <row r="247" spans="1:8" s="12" customFormat="1" ht="27" customHeight="1" x14ac:dyDescent="0.25">
      <c r="A247" s="85" t="s">
        <v>21</v>
      </c>
      <c r="B247" s="85"/>
      <c r="C247" s="9"/>
      <c r="D247" s="85" t="s">
        <v>11</v>
      </c>
      <c r="E247" s="85"/>
      <c r="F247" s="85"/>
      <c r="G247" s="85"/>
      <c r="H247" s="85"/>
    </row>
    <row r="248" spans="1:8" ht="27" customHeight="1" x14ac:dyDescent="0.25">
      <c r="A248" s="85" t="s">
        <v>12</v>
      </c>
      <c r="B248" s="85"/>
      <c r="D248" s="85" t="s">
        <v>11</v>
      </c>
      <c r="E248" s="85"/>
      <c r="F248" s="85"/>
      <c r="G248" s="85"/>
      <c r="H248" s="85"/>
    </row>
    <row r="249" spans="1:8" s="24" customFormat="1" ht="30" customHeight="1" x14ac:dyDescent="0.25">
      <c r="A249" s="35"/>
      <c r="B249" s="35"/>
      <c r="C249" s="28"/>
      <c r="D249" s="35"/>
      <c r="E249" s="35"/>
      <c r="F249" s="35"/>
      <c r="G249" s="35"/>
      <c r="H249" s="60"/>
    </row>
    <row r="250" spans="1:8" s="13" customFormat="1" ht="30" customHeight="1" x14ac:dyDescent="0.25">
      <c r="A250" s="15"/>
      <c r="B250" s="15"/>
      <c r="C250" s="24"/>
      <c r="D250" s="24"/>
      <c r="E250" s="86" t="s">
        <v>16</v>
      </c>
      <c r="F250" s="86"/>
      <c r="G250" s="86"/>
      <c r="H250" s="86"/>
    </row>
    <row r="251" spans="1:8" s="24" customFormat="1" ht="30" customHeight="1" x14ac:dyDescent="0.25">
      <c r="A251" s="11"/>
      <c r="B251" s="11"/>
      <c r="C251" s="86" t="s">
        <v>144</v>
      </c>
      <c r="D251" s="86"/>
      <c r="E251" s="86"/>
      <c r="F251" s="86"/>
      <c r="G251" s="86"/>
      <c r="H251" s="86"/>
    </row>
    <row r="252" spans="1:8" ht="37.5" customHeight="1" x14ac:dyDescent="0.25">
      <c r="A252" s="23"/>
      <c r="B252" s="42"/>
      <c r="C252" s="84" t="s">
        <v>145</v>
      </c>
      <c r="D252" s="84"/>
      <c r="E252" s="84"/>
      <c r="F252" s="84"/>
      <c r="G252" s="84"/>
      <c r="H252" s="84"/>
    </row>
    <row r="253" spans="1:8" s="8" customFormat="1" ht="30" customHeight="1" x14ac:dyDescent="0.45">
      <c r="A253" s="101" t="s">
        <v>8</v>
      </c>
      <c r="B253" s="85"/>
      <c r="C253" s="85"/>
      <c r="D253" s="85"/>
      <c r="E253" s="85"/>
      <c r="F253" s="85"/>
      <c r="G253" s="85"/>
      <c r="H253" s="85"/>
    </row>
    <row r="254" spans="1:8" ht="30" customHeight="1" x14ac:dyDescent="0.25">
      <c r="A254" s="104" t="s">
        <v>67</v>
      </c>
      <c r="B254" s="85"/>
      <c r="C254" s="85"/>
      <c r="D254" s="85"/>
      <c r="E254" s="85"/>
      <c r="F254" s="85"/>
      <c r="G254" s="85"/>
      <c r="H254" s="85"/>
    </row>
    <row r="255" spans="1:8" s="4" customFormat="1" ht="30" customHeight="1" x14ac:dyDescent="0.25">
      <c r="A255" s="85" t="s">
        <v>52</v>
      </c>
      <c r="B255" s="85"/>
      <c r="C255" s="85"/>
      <c r="D255" s="85"/>
      <c r="E255" s="85"/>
      <c r="F255" s="85"/>
      <c r="G255" s="85"/>
      <c r="H255" s="85"/>
    </row>
    <row r="256" spans="1:8" s="24" customFormat="1" ht="39.950000000000003" customHeight="1" x14ac:dyDescent="0.25">
      <c r="A256" s="96" t="s">
        <v>68</v>
      </c>
      <c r="B256" s="96"/>
      <c r="C256" s="96"/>
      <c r="D256" s="96"/>
      <c r="E256" s="96"/>
      <c r="F256" s="96"/>
      <c r="G256" s="96"/>
      <c r="H256" s="96"/>
    </row>
    <row r="257" spans="1:8" ht="32.25" customHeight="1" x14ac:dyDescent="0.25">
      <c r="A257" s="87" t="s">
        <v>9</v>
      </c>
      <c r="B257" s="89" t="s">
        <v>0</v>
      </c>
      <c r="C257" s="90" t="s">
        <v>4</v>
      </c>
      <c r="D257" s="46" t="s">
        <v>2</v>
      </c>
      <c r="E257" s="46" t="s">
        <v>6</v>
      </c>
      <c r="F257" s="89" t="s">
        <v>5</v>
      </c>
      <c r="G257" s="92" t="s">
        <v>3</v>
      </c>
      <c r="H257" s="94" t="s">
        <v>7</v>
      </c>
    </row>
    <row r="258" spans="1:8" ht="24.95" customHeight="1" x14ac:dyDescent="0.25">
      <c r="A258" s="88"/>
      <c r="B258" s="89"/>
      <c r="C258" s="91"/>
      <c r="D258" s="20" t="s">
        <v>1</v>
      </c>
      <c r="E258" s="20" t="s">
        <v>1</v>
      </c>
      <c r="F258" s="89"/>
      <c r="G258" s="93"/>
      <c r="H258" s="103"/>
    </row>
    <row r="259" spans="1:8" s="24" customFormat="1" ht="30" customHeight="1" x14ac:dyDescent="0.25">
      <c r="A259" s="48" t="s">
        <v>108</v>
      </c>
      <c r="B259" s="54" t="s">
        <v>109</v>
      </c>
      <c r="C259" s="63" t="s">
        <v>26</v>
      </c>
      <c r="D259" s="52">
        <v>0.86</v>
      </c>
      <c r="E259" s="52">
        <v>5.32</v>
      </c>
      <c r="F259" s="52">
        <v>4.0199999999999996</v>
      </c>
      <c r="G259" s="52">
        <v>66.255862800000003</v>
      </c>
      <c r="H259" s="58">
        <v>11.82</v>
      </c>
    </row>
    <row r="260" spans="1:8" s="24" customFormat="1" ht="30" customHeight="1" x14ac:dyDescent="0.25">
      <c r="A260" s="48" t="s">
        <v>17</v>
      </c>
      <c r="B260" s="54" t="s">
        <v>110</v>
      </c>
      <c r="C260" s="63" t="s">
        <v>25</v>
      </c>
      <c r="D260" s="52">
        <v>4.7300000000000004</v>
      </c>
      <c r="E260" s="52">
        <v>7.76</v>
      </c>
      <c r="F260" s="52">
        <v>17.989999999999998</v>
      </c>
      <c r="G260" s="52">
        <v>158.96647487999999</v>
      </c>
      <c r="H260" s="58">
        <v>23.69</v>
      </c>
    </row>
    <row r="261" spans="1:8" s="24" customFormat="1" ht="30" customHeight="1" x14ac:dyDescent="0.25">
      <c r="A261" s="48" t="s">
        <v>111</v>
      </c>
      <c r="B261" s="54" t="s">
        <v>112</v>
      </c>
      <c r="C261" s="63">
        <v>80</v>
      </c>
      <c r="D261" s="52">
        <v>11.537777777777778</v>
      </c>
      <c r="E261" s="52">
        <v>5.5644444444444439</v>
      </c>
      <c r="F261" s="52">
        <v>8.1511111111111116</v>
      </c>
      <c r="G261" s="52">
        <v>131.22666666666666</v>
      </c>
      <c r="H261" s="58">
        <v>43.4</v>
      </c>
    </row>
    <row r="262" spans="1:8" s="39" customFormat="1" ht="30" customHeight="1" x14ac:dyDescent="0.25">
      <c r="A262" s="48" t="s">
        <v>22</v>
      </c>
      <c r="B262" s="54" t="s">
        <v>18</v>
      </c>
      <c r="C262" s="63" t="s">
        <v>42</v>
      </c>
      <c r="D262" s="52">
        <v>4.8</v>
      </c>
      <c r="E262" s="52">
        <v>4.8600000000000003</v>
      </c>
      <c r="F262" s="52">
        <v>25.2</v>
      </c>
      <c r="G262" s="52">
        <v>146.25</v>
      </c>
      <c r="H262" s="58">
        <v>8.3000000000000007</v>
      </c>
    </row>
    <row r="263" spans="1:8" s="39" customFormat="1" ht="30" customHeight="1" x14ac:dyDescent="0.25">
      <c r="A263" s="48" t="s">
        <v>113</v>
      </c>
      <c r="B263" s="54" t="s">
        <v>114</v>
      </c>
      <c r="C263" s="63" t="s">
        <v>25</v>
      </c>
      <c r="D263" s="52">
        <v>0.42</v>
      </c>
      <c r="E263" s="52">
        <v>0</v>
      </c>
      <c r="F263" s="52">
        <v>24.8</v>
      </c>
      <c r="G263" s="52">
        <v>94.670339999999996</v>
      </c>
      <c r="H263" s="58">
        <v>10.55</v>
      </c>
    </row>
    <row r="264" spans="1:8" s="39" customFormat="1" ht="30" customHeight="1" x14ac:dyDescent="0.25">
      <c r="A264" s="48" t="s">
        <v>17</v>
      </c>
      <c r="B264" s="54" t="s">
        <v>13</v>
      </c>
      <c r="C264" s="63" t="s">
        <v>78</v>
      </c>
      <c r="D264" s="52">
        <v>1.79</v>
      </c>
      <c r="E264" s="52">
        <v>0.18</v>
      </c>
      <c r="F264" s="52">
        <v>11.78</v>
      </c>
      <c r="G264" s="52">
        <v>55.979524999999988</v>
      </c>
      <c r="H264" s="58">
        <v>2.02</v>
      </c>
    </row>
    <row r="265" spans="1:8" s="39" customFormat="1" ht="30" customHeight="1" x14ac:dyDescent="0.25">
      <c r="A265" s="50" t="s">
        <v>17</v>
      </c>
      <c r="B265" s="51" t="s">
        <v>10</v>
      </c>
      <c r="C265" s="67" t="s">
        <v>86</v>
      </c>
      <c r="D265" s="53">
        <v>1.24</v>
      </c>
      <c r="E265" s="53">
        <v>0.21</v>
      </c>
      <c r="F265" s="53">
        <v>7.59</v>
      </c>
      <c r="G265" s="53">
        <v>35.342759999999998</v>
      </c>
      <c r="H265" s="59">
        <v>1.47</v>
      </c>
    </row>
    <row r="266" spans="1:8" s="43" customFormat="1" ht="27" customHeight="1" thickBot="1" x14ac:dyDescent="0.25">
      <c r="B266" s="43" t="s">
        <v>36</v>
      </c>
      <c r="C266" s="73">
        <f>C259+C262+C263+C264+C265+C260+C261</f>
        <v>735</v>
      </c>
      <c r="D266" s="44">
        <f>D262+D263+D264+D265+D259+D260+D261</f>
        <v>25.37777777777778</v>
      </c>
      <c r="E266" s="44">
        <f t="shared" ref="E266:G266" si="32">E262+E263+E264+E265+E259+E260+E261</f>
        <v>23.894444444444442</v>
      </c>
      <c r="F266" s="44">
        <f t="shared" si="32"/>
        <v>99.531111111111102</v>
      </c>
      <c r="G266" s="44">
        <f t="shared" si="32"/>
        <v>688.69162934666667</v>
      </c>
      <c r="H266" s="44">
        <f>H262+H263+H264+H265+H259+H260+H261</f>
        <v>101.25</v>
      </c>
    </row>
    <row r="267" spans="1:8" s="4" customFormat="1" ht="27" customHeight="1" thickBot="1" x14ac:dyDescent="0.35">
      <c r="A267" s="80" t="s">
        <v>69</v>
      </c>
      <c r="B267" s="81"/>
      <c r="C267" s="81"/>
      <c r="D267" s="81"/>
      <c r="E267" s="81"/>
      <c r="F267" s="81"/>
      <c r="G267" s="82"/>
      <c r="H267" s="56"/>
    </row>
    <row r="268" spans="1:8" s="4" customFormat="1" ht="27" customHeight="1" x14ac:dyDescent="0.3">
      <c r="A268" s="75"/>
      <c r="B268" s="75"/>
      <c r="C268" s="75"/>
      <c r="D268" s="75"/>
      <c r="E268" s="75"/>
      <c r="F268" s="75"/>
      <c r="G268" s="75"/>
      <c r="H268" s="75"/>
    </row>
    <row r="269" spans="1:8" s="4" customFormat="1" ht="27" customHeight="1" x14ac:dyDescent="0.25">
      <c r="A269" s="83" t="s">
        <v>70</v>
      </c>
      <c r="B269" s="83"/>
      <c r="C269" s="83"/>
      <c r="D269" s="83"/>
      <c r="E269" s="83"/>
      <c r="F269" s="83"/>
      <c r="G269" s="83"/>
      <c r="H269" s="83"/>
    </row>
    <row r="270" spans="1:8" s="4" customFormat="1" ht="27" customHeight="1" x14ac:dyDescent="0.25">
      <c r="A270" s="87" t="s">
        <v>9</v>
      </c>
      <c r="B270" s="89" t="s">
        <v>0</v>
      </c>
      <c r="C270" s="90" t="s">
        <v>4</v>
      </c>
      <c r="D270" s="74" t="s">
        <v>2</v>
      </c>
      <c r="E270" s="74" t="s">
        <v>6</v>
      </c>
      <c r="F270" s="89" t="s">
        <v>5</v>
      </c>
      <c r="G270" s="92" t="s">
        <v>3</v>
      </c>
      <c r="H270" s="94" t="s">
        <v>7</v>
      </c>
    </row>
    <row r="271" spans="1:8" s="4" customFormat="1" ht="27" customHeight="1" x14ac:dyDescent="0.25">
      <c r="A271" s="88"/>
      <c r="B271" s="89"/>
      <c r="C271" s="91"/>
      <c r="D271" s="74" t="s">
        <v>1</v>
      </c>
      <c r="E271" s="74" t="s">
        <v>1</v>
      </c>
      <c r="F271" s="89"/>
      <c r="G271" s="93"/>
      <c r="H271" s="95"/>
    </row>
    <row r="272" spans="1:8" s="4" customFormat="1" ht="27" customHeight="1" x14ac:dyDescent="0.25">
      <c r="A272" s="48" t="s">
        <v>17</v>
      </c>
      <c r="B272" s="54" t="s">
        <v>110</v>
      </c>
      <c r="C272" s="63" t="s">
        <v>25</v>
      </c>
      <c r="D272" s="52">
        <v>4.7300000000000004</v>
      </c>
      <c r="E272" s="52">
        <v>7.76</v>
      </c>
      <c r="F272" s="52">
        <v>17.989999999999998</v>
      </c>
      <c r="G272" s="52">
        <v>158.96647487999999</v>
      </c>
      <c r="H272" s="58">
        <v>23.69</v>
      </c>
    </row>
    <row r="273" spans="1:8" s="4" customFormat="1" ht="27" customHeight="1" x14ac:dyDescent="0.25">
      <c r="A273" s="48" t="s">
        <v>111</v>
      </c>
      <c r="B273" s="54" t="s">
        <v>112</v>
      </c>
      <c r="C273" s="63">
        <v>70</v>
      </c>
      <c r="D273" s="52">
        <v>10.095555555555556</v>
      </c>
      <c r="E273" s="52">
        <v>4.8688888888888879</v>
      </c>
      <c r="F273" s="52">
        <v>7.1322222222222225</v>
      </c>
      <c r="G273" s="52">
        <v>114.82333333333334</v>
      </c>
      <c r="H273" s="58">
        <v>37.97</v>
      </c>
    </row>
    <row r="274" spans="1:8" s="4" customFormat="1" ht="27" customHeight="1" x14ac:dyDescent="0.25">
      <c r="A274" s="69" t="s">
        <v>22</v>
      </c>
      <c r="B274" s="70" t="s">
        <v>18</v>
      </c>
      <c r="C274" s="71">
        <v>160</v>
      </c>
      <c r="D274" s="72">
        <v>5.12</v>
      </c>
      <c r="E274" s="72">
        <v>5.1840000000000002</v>
      </c>
      <c r="F274" s="72">
        <v>26.88</v>
      </c>
      <c r="G274" s="72">
        <v>156</v>
      </c>
      <c r="H274" s="58">
        <v>8.8533333333333335</v>
      </c>
    </row>
    <row r="275" spans="1:8" s="4" customFormat="1" ht="27" customHeight="1" x14ac:dyDescent="0.25">
      <c r="A275" s="48" t="s">
        <v>142</v>
      </c>
      <c r="B275" s="54" t="s">
        <v>143</v>
      </c>
      <c r="C275" s="63" t="s">
        <v>25</v>
      </c>
      <c r="D275" s="52">
        <v>0.5</v>
      </c>
      <c r="E275" s="52">
        <v>0.16</v>
      </c>
      <c r="F275" s="52">
        <v>20.25</v>
      </c>
      <c r="G275" s="52">
        <v>78.12</v>
      </c>
      <c r="H275" s="58">
        <v>6.93</v>
      </c>
    </row>
    <row r="276" spans="1:8" s="4" customFormat="1" ht="27" customHeight="1" x14ac:dyDescent="0.25">
      <c r="A276" s="48" t="s">
        <v>17</v>
      </c>
      <c r="B276" s="54" t="s">
        <v>13</v>
      </c>
      <c r="C276" s="63">
        <v>26</v>
      </c>
      <c r="D276" s="52">
        <v>1.8615999999999999</v>
      </c>
      <c r="E276" s="52">
        <v>0.18719999999999998</v>
      </c>
      <c r="F276" s="52">
        <v>12.251199999999999</v>
      </c>
      <c r="G276" s="52">
        <v>58.218705999999983</v>
      </c>
      <c r="H276" s="58">
        <v>2.09</v>
      </c>
    </row>
    <row r="277" spans="1:8" s="4" customFormat="1" ht="27" customHeight="1" x14ac:dyDescent="0.25">
      <c r="A277" s="50" t="s">
        <v>17</v>
      </c>
      <c r="B277" s="51" t="s">
        <v>10</v>
      </c>
      <c r="C277" s="67" t="s">
        <v>86</v>
      </c>
      <c r="D277" s="53">
        <v>1.24</v>
      </c>
      <c r="E277" s="53">
        <v>0.21</v>
      </c>
      <c r="F277" s="53">
        <v>7.59</v>
      </c>
      <c r="G277" s="53">
        <v>35.342759999999998</v>
      </c>
      <c r="H277" s="59">
        <v>1.47</v>
      </c>
    </row>
    <row r="278" spans="1:8" s="4" customFormat="1" ht="27" customHeight="1" thickBot="1" x14ac:dyDescent="0.3">
      <c r="A278" s="27"/>
      <c r="B278" s="43" t="s">
        <v>36</v>
      </c>
      <c r="C278" s="73">
        <f>C272+C273+C274+C275+C277+C276</f>
        <v>676</v>
      </c>
      <c r="D278" s="44">
        <f>D272+D273+D274+D275+D277+D276</f>
        <v>23.547155555555555</v>
      </c>
      <c r="E278" s="44">
        <f t="shared" ref="E278:G278" si="33">E272+E273+E274+E275+E277+E276</f>
        <v>18.37008888888889</v>
      </c>
      <c r="F278" s="44">
        <f t="shared" si="33"/>
        <v>92.093422222222216</v>
      </c>
      <c r="G278" s="44">
        <f t="shared" si="33"/>
        <v>601.47127421333334</v>
      </c>
      <c r="H278" s="44">
        <f>H272+H273+H274+H275+H277+H276</f>
        <v>81.00333333333333</v>
      </c>
    </row>
    <row r="279" spans="1:8" s="4" customFormat="1" ht="27" customHeight="1" thickBot="1" x14ac:dyDescent="0.35">
      <c r="A279" s="80" t="s">
        <v>71</v>
      </c>
      <c r="B279" s="81"/>
      <c r="C279" s="81"/>
      <c r="D279" s="81"/>
      <c r="E279" s="81"/>
      <c r="F279" s="81"/>
      <c r="G279" s="82"/>
      <c r="H279" s="56"/>
    </row>
    <row r="280" spans="1:8" s="4" customFormat="1" ht="27" customHeight="1" x14ac:dyDescent="0.3">
      <c r="A280" s="75"/>
      <c r="B280" s="75"/>
      <c r="C280" s="75"/>
      <c r="D280" s="75"/>
      <c r="E280" s="75"/>
      <c r="F280" s="75"/>
      <c r="G280" s="75"/>
      <c r="H280" s="75"/>
    </row>
    <row r="281" spans="1:8" s="4" customFormat="1" ht="27" customHeight="1" x14ac:dyDescent="0.25">
      <c r="A281" s="83" t="s">
        <v>64</v>
      </c>
      <c r="B281" s="83"/>
      <c r="C281" s="83"/>
      <c r="D281" s="83"/>
      <c r="E281" s="83"/>
      <c r="F281" s="83"/>
      <c r="G281" s="83"/>
      <c r="H281" s="83"/>
    </row>
    <row r="282" spans="1:8" s="4" customFormat="1" ht="27" customHeight="1" x14ac:dyDescent="0.25">
      <c r="A282" s="87" t="s">
        <v>9</v>
      </c>
      <c r="B282" s="89" t="s">
        <v>0</v>
      </c>
      <c r="C282" s="90" t="s">
        <v>4</v>
      </c>
      <c r="D282" s="74" t="s">
        <v>2</v>
      </c>
      <c r="E282" s="74" t="s">
        <v>6</v>
      </c>
      <c r="F282" s="89" t="s">
        <v>5</v>
      </c>
      <c r="G282" s="92" t="s">
        <v>3</v>
      </c>
      <c r="H282" s="94" t="s">
        <v>7</v>
      </c>
    </row>
    <row r="283" spans="1:8" s="4" customFormat="1" ht="27" customHeight="1" x14ac:dyDescent="0.25">
      <c r="A283" s="88"/>
      <c r="B283" s="89"/>
      <c r="C283" s="91"/>
      <c r="D283" s="74" t="s">
        <v>1</v>
      </c>
      <c r="E283" s="74" t="s">
        <v>1</v>
      </c>
      <c r="F283" s="89"/>
      <c r="G283" s="93"/>
      <c r="H283" s="95"/>
    </row>
    <row r="284" spans="1:8" s="4" customFormat="1" ht="27" customHeight="1" x14ac:dyDescent="0.25">
      <c r="A284" s="48" t="s">
        <v>17</v>
      </c>
      <c r="B284" s="54" t="s">
        <v>45</v>
      </c>
      <c r="C284" s="63">
        <v>75</v>
      </c>
      <c r="D284" s="52">
        <v>6.04</v>
      </c>
      <c r="E284" s="52">
        <v>4.67</v>
      </c>
      <c r="F284" s="52">
        <v>42.24</v>
      </c>
      <c r="G284" s="52">
        <v>233.49</v>
      </c>
      <c r="H284" s="58">
        <v>10.81</v>
      </c>
    </row>
    <row r="285" spans="1:8" s="4" customFormat="1" ht="27" customHeight="1" x14ac:dyDescent="0.25">
      <c r="A285" s="50" t="s">
        <v>33</v>
      </c>
      <c r="B285" s="51" t="s">
        <v>14</v>
      </c>
      <c r="C285" s="76" t="s">
        <v>25</v>
      </c>
      <c r="D285" s="53">
        <v>0.24</v>
      </c>
      <c r="E285" s="53">
        <v>0.05</v>
      </c>
      <c r="F285" s="53">
        <v>14.07</v>
      </c>
      <c r="G285" s="53">
        <v>55.606942799999999</v>
      </c>
      <c r="H285" s="59">
        <v>6.11</v>
      </c>
    </row>
    <row r="286" spans="1:8" s="4" customFormat="1" ht="27" customHeight="1" thickBot="1" x14ac:dyDescent="0.3">
      <c r="A286" s="27"/>
      <c r="B286" s="43" t="s">
        <v>36</v>
      </c>
      <c r="C286" s="73">
        <f>C284+C285</f>
        <v>275</v>
      </c>
      <c r="D286" s="44">
        <f>D284+D285</f>
        <v>6.28</v>
      </c>
      <c r="E286" s="44">
        <f t="shared" ref="E286" si="34">E284+E285</f>
        <v>4.72</v>
      </c>
      <c r="F286" s="44">
        <f t="shared" ref="F286" si="35">F284+F285</f>
        <v>56.31</v>
      </c>
      <c r="G286" s="44">
        <f t="shared" ref="G286" si="36">G284+G285</f>
        <v>289.09694280000002</v>
      </c>
      <c r="H286" s="44">
        <f t="shared" ref="H286" si="37">H284+H285</f>
        <v>16.920000000000002</v>
      </c>
    </row>
    <row r="287" spans="1:8" s="4" customFormat="1" ht="27" customHeight="1" thickBot="1" x14ac:dyDescent="0.35">
      <c r="A287" s="80" t="s">
        <v>41</v>
      </c>
      <c r="B287" s="81"/>
      <c r="C287" s="81"/>
      <c r="D287" s="81"/>
      <c r="E287" s="81"/>
      <c r="F287" s="81"/>
      <c r="G287" s="82"/>
      <c r="H287" s="44"/>
    </row>
    <row r="288" spans="1:8" s="4" customFormat="1" ht="27" customHeight="1" x14ac:dyDescent="0.25">
      <c r="A288" s="29"/>
      <c r="B288" s="29"/>
      <c r="C288" s="29"/>
      <c r="D288" s="29"/>
      <c r="E288" s="29"/>
      <c r="F288" s="29"/>
      <c r="G288" s="29"/>
      <c r="H288" s="56"/>
    </row>
    <row r="289" spans="1:16" s="8" customFormat="1" ht="27" customHeight="1" x14ac:dyDescent="0.25">
      <c r="A289" s="85" t="s">
        <v>21</v>
      </c>
      <c r="B289" s="85"/>
      <c r="C289" s="9"/>
      <c r="D289" s="85" t="s">
        <v>11</v>
      </c>
      <c r="E289" s="85"/>
      <c r="F289" s="85"/>
      <c r="G289" s="85"/>
      <c r="H289" s="85"/>
    </row>
    <row r="290" spans="1:16" s="8" customFormat="1" ht="27" customHeight="1" x14ac:dyDescent="0.25">
      <c r="A290" s="85" t="s">
        <v>12</v>
      </c>
      <c r="B290" s="85"/>
      <c r="C290" s="9"/>
      <c r="D290" s="85" t="s">
        <v>11</v>
      </c>
      <c r="E290" s="85"/>
      <c r="F290" s="85"/>
      <c r="G290" s="85"/>
      <c r="H290" s="85"/>
    </row>
    <row r="291" spans="1:16" ht="30" customHeight="1" x14ac:dyDescent="0.25">
      <c r="A291" s="14"/>
      <c r="B291" s="22"/>
      <c r="C291" s="22"/>
      <c r="D291" s="22"/>
      <c r="E291" s="22"/>
      <c r="F291" s="22"/>
      <c r="G291" s="22"/>
      <c r="H291" s="61"/>
    </row>
    <row r="292" spans="1:16" s="4" customFormat="1" ht="30" customHeight="1" x14ac:dyDescent="0.25">
      <c r="A292" s="15"/>
      <c r="B292" s="15"/>
      <c r="C292" s="24"/>
      <c r="D292" s="24"/>
      <c r="E292" s="86" t="s">
        <v>16</v>
      </c>
      <c r="F292" s="86"/>
      <c r="G292" s="86"/>
      <c r="H292" s="86"/>
    </row>
    <row r="293" spans="1:16" s="24" customFormat="1" ht="30" customHeight="1" x14ac:dyDescent="0.25">
      <c r="A293" s="11"/>
      <c r="B293" s="11"/>
      <c r="C293" s="86" t="s">
        <v>144</v>
      </c>
      <c r="D293" s="86"/>
      <c r="E293" s="86"/>
      <c r="F293" s="86"/>
      <c r="G293" s="86"/>
      <c r="H293" s="86"/>
    </row>
    <row r="294" spans="1:16" ht="32.25" customHeight="1" x14ac:dyDescent="0.25">
      <c r="A294" s="23"/>
      <c r="B294" s="23"/>
      <c r="C294" s="84" t="s">
        <v>145</v>
      </c>
      <c r="D294" s="84"/>
      <c r="E294" s="84"/>
      <c r="F294" s="84"/>
      <c r="G294" s="84"/>
      <c r="H294" s="84"/>
      <c r="I294" s="24"/>
      <c r="J294" s="24"/>
      <c r="K294" s="24"/>
      <c r="L294" s="24"/>
      <c r="M294" s="24"/>
      <c r="N294" s="24"/>
      <c r="O294" s="24"/>
    </row>
    <row r="295" spans="1:16" ht="30" customHeight="1" x14ac:dyDescent="0.45">
      <c r="A295" s="101" t="s">
        <v>8</v>
      </c>
      <c r="B295" s="101"/>
      <c r="C295" s="101"/>
      <c r="D295" s="101"/>
      <c r="E295" s="101"/>
      <c r="F295" s="101"/>
      <c r="G295" s="101"/>
      <c r="H295" s="101"/>
      <c r="K295" s="33"/>
      <c r="L295" s="33"/>
      <c r="M295" s="33"/>
      <c r="N295" s="33"/>
      <c r="O295" s="33"/>
      <c r="P295" s="33"/>
    </row>
    <row r="296" spans="1:16" ht="30" customHeight="1" x14ac:dyDescent="0.25">
      <c r="A296" s="104" t="s">
        <v>67</v>
      </c>
      <c r="B296" s="85"/>
      <c r="C296" s="85"/>
      <c r="D296" s="85"/>
      <c r="E296" s="85"/>
      <c r="F296" s="85"/>
      <c r="G296" s="85"/>
      <c r="H296" s="85"/>
      <c r="L296" s="24"/>
      <c r="M296" s="24"/>
      <c r="N296" s="24"/>
      <c r="O296" s="24"/>
      <c r="P296" s="24"/>
    </row>
    <row r="297" spans="1:16" ht="30" customHeight="1" x14ac:dyDescent="0.25">
      <c r="A297" s="26"/>
      <c r="B297" s="85" t="s">
        <v>53</v>
      </c>
      <c r="C297" s="85"/>
      <c r="D297" s="85"/>
      <c r="E297" s="85"/>
      <c r="F297" s="85"/>
      <c r="G297" s="85"/>
      <c r="H297" s="85"/>
      <c r="I297" s="24"/>
      <c r="J297" s="24"/>
      <c r="K297" s="24"/>
      <c r="L297" s="24"/>
      <c r="M297" s="24"/>
      <c r="N297" s="24"/>
    </row>
    <row r="298" spans="1:16" s="24" customFormat="1" ht="39.950000000000003" customHeight="1" x14ac:dyDescent="0.25">
      <c r="A298" s="96" t="s">
        <v>68</v>
      </c>
      <c r="B298" s="96"/>
      <c r="C298" s="96"/>
      <c r="D298" s="96"/>
      <c r="E298" s="96"/>
      <c r="F298" s="96"/>
      <c r="G298" s="96"/>
      <c r="H298" s="96"/>
    </row>
    <row r="299" spans="1:16" ht="30.75" customHeight="1" x14ac:dyDescent="0.25">
      <c r="A299" s="87" t="s">
        <v>9</v>
      </c>
      <c r="B299" s="102" t="s">
        <v>0</v>
      </c>
      <c r="C299" s="90" t="s">
        <v>4</v>
      </c>
      <c r="D299" s="46" t="s">
        <v>2</v>
      </c>
      <c r="E299" s="46" t="s">
        <v>6</v>
      </c>
      <c r="F299" s="89" t="s">
        <v>5</v>
      </c>
      <c r="G299" s="92" t="s">
        <v>3</v>
      </c>
      <c r="H299" s="94" t="s">
        <v>7</v>
      </c>
    </row>
    <row r="300" spans="1:16" ht="24.95" customHeight="1" x14ac:dyDescent="0.25">
      <c r="A300" s="88"/>
      <c r="B300" s="102"/>
      <c r="C300" s="91"/>
      <c r="D300" s="25" t="s">
        <v>1</v>
      </c>
      <c r="E300" s="25" t="s">
        <v>1</v>
      </c>
      <c r="F300" s="89"/>
      <c r="G300" s="93"/>
      <c r="H300" s="95"/>
    </row>
    <row r="301" spans="1:16" s="39" customFormat="1" ht="30" customHeight="1" x14ac:dyDescent="0.25">
      <c r="A301" s="48" t="s">
        <v>40</v>
      </c>
      <c r="B301" s="54" t="s">
        <v>91</v>
      </c>
      <c r="C301" s="63">
        <v>40</v>
      </c>
      <c r="D301" s="52">
        <v>0.3</v>
      </c>
      <c r="E301" s="52">
        <v>0.04</v>
      </c>
      <c r="F301" s="52">
        <v>0.91</v>
      </c>
      <c r="G301" s="52">
        <v>5.3047599999999999</v>
      </c>
      <c r="H301" s="58">
        <v>9.89</v>
      </c>
    </row>
    <row r="302" spans="1:16" s="39" customFormat="1" ht="30" customHeight="1" x14ac:dyDescent="0.25">
      <c r="A302" s="48" t="s">
        <v>115</v>
      </c>
      <c r="B302" s="54" t="s">
        <v>116</v>
      </c>
      <c r="C302" s="63" t="s">
        <v>25</v>
      </c>
      <c r="D302" s="52">
        <v>4.0599999999999996</v>
      </c>
      <c r="E302" s="52">
        <v>3.96</v>
      </c>
      <c r="F302" s="52">
        <v>26.98</v>
      </c>
      <c r="G302" s="52">
        <v>145.76</v>
      </c>
      <c r="H302" s="58">
        <v>7.83</v>
      </c>
    </row>
    <row r="303" spans="1:16" s="39" customFormat="1" ht="30" customHeight="1" x14ac:dyDescent="0.25">
      <c r="A303" s="48" t="s">
        <v>117</v>
      </c>
      <c r="B303" s="54" t="s">
        <v>118</v>
      </c>
      <c r="C303" s="63">
        <v>80</v>
      </c>
      <c r="D303" s="52">
        <v>12.04</v>
      </c>
      <c r="E303" s="52">
        <v>15.91</v>
      </c>
      <c r="F303" s="52">
        <v>18.89777777777778</v>
      </c>
      <c r="G303" s="52">
        <v>255.78666666666666</v>
      </c>
      <c r="H303" s="58">
        <v>56.55</v>
      </c>
    </row>
    <row r="304" spans="1:16" s="39" customFormat="1" ht="30" customHeight="1" x14ac:dyDescent="0.25">
      <c r="A304" s="48" t="s">
        <v>63</v>
      </c>
      <c r="B304" s="54" t="s">
        <v>19</v>
      </c>
      <c r="C304" s="63" t="s">
        <v>42</v>
      </c>
      <c r="D304" s="52">
        <v>2.4500000000000002</v>
      </c>
      <c r="E304" s="52">
        <v>4.5</v>
      </c>
      <c r="F304" s="52">
        <v>22.56</v>
      </c>
      <c r="G304" s="52">
        <v>136.77000000000001</v>
      </c>
      <c r="H304" s="58">
        <v>20.83</v>
      </c>
    </row>
    <row r="305" spans="1:8" s="39" customFormat="1" ht="30" customHeight="1" x14ac:dyDescent="0.25">
      <c r="A305" s="48" t="s">
        <v>38</v>
      </c>
      <c r="B305" s="54" t="s">
        <v>39</v>
      </c>
      <c r="C305" s="63" t="s">
        <v>25</v>
      </c>
      <c r="D305" s="52">
        <v>0.18</v>
      </c>
      <c r="E305" s="52">
        <v>0.04</v>
      </c>
      <c r="F305" s="52">
        <v>9.2100000000000009</v>
      </c>
      <c r="G305" s="52">
        <v>35.881222799999996</v>
      </c>
      <c r="H305" s="58">
        <v>2.66</v>
      </c>
    </row>
    <row r="306" spans="1:8" s="39" customFormat="1" ht="30" customHeight="1" x14ac:dyDescent="0.25">
      <c r="A306" s="48" t="s">
        <v>17</v>
      </c>
      <c r="B306" s="54" t="s">
        <v>13</v>
      </c>
      <c r="C306" s="63" t="s">
        <v>78</v>
      </c>
      <c r="D306" s="52">
        <v>1.79</v>
      </c>
      <c r="E306" s="52">
        <v>0.18</v>
      </c>
      <c r="F306" s="52">
        <v>11.78</v>
      </c>
      <c r="G306" s="52">
        <v>55.979524999999988</v>
      </c>
      <c r="H306" s="58">
        <v>2.02</v>
      </c>
    </row>
    <row r="307" spans="1:8" s="38" customFormat="1" ht="30" customHeight="1" x14ac:dyDescent="0.25">
      <c r="A307" s="50" t="s">
        <v>17</v>
      </c>
      <c r="B307" s="51" t="s">
        <v>10</v>
      </c>
      <c r="C307" s="67" t="s">
        <v>86</v>
      </c>
      <c r="D307" s="53">
        <v>1.24</v>
      </c>
      <c r="E307" s="53">
        <v>0.21</v>
      </c>
      <c r="F307" s="53">
        <v>7.59</v>
      </c>
      <c r="G307" s="53">
        <v>35.342759999999998</v>
      </c>
      <c r="H307" s="59">
        <v>1.47</v>
      </c>
    </row>
    <row r="308" spans="1:8" s="43" customFormat="1" ht="27" customHeight="1" thickBot="1" x14ac:dyDescent="0.25">
      <c r="B308" s="43" t="s">
        <v>36</v>
      </c>
      <c r="C308" s="73">
        <f>C301+C302+C303+C304+C306+C307+C305</f>
        <v>715</v>
      </c>
      <c r="D308" s="44">
        <f>SUM(D301:D307)</f>
        <v>22.059999999999995</v>
      </c>
      <c r="E308" s="44">
        <f t="shared" ref="E308:G308" si="38">SUM(E301:E307)</f>
        <v>24.84</v>
      </c>
      <c r="F308" s="44">
        <f t="shared" si="38"/>
        <v>97.927777777777777</v>
      </c>
      <c r="G308" s="44">
        <f t="shared" si="38"/>
        <v>670.8249344666666</v>
      </c>
      <c r="H308" s="44">
        <f>SUM(H301:H307)</f>
        <v>101.24999999999999</v>
      </c>
    </row>
    <row r="309" spans="1:8" s="4" customFormat="1" ht="27" customHeight="1" thickBot="1" x14ac:dyDescent="0.35">
      <c r="A309" s="80" t="s">
        <v>69</v>
      </c>
      <c r="B309" s="81"/>
      <c r="C309" s="81"/>
      <c r="D309" s="81"/>
      <c r="E309" s="81"/>
      <c r="F309" s="81"/>
      <c r="G309" s="82"/>
      <c r="H309" s="56"/>
    </row>
    <row r="310" spans="1:8" s="4" customFormat="1" ht="27" customHeight="1" x14ac:dyDescent="0.3">
      <c r="A310" s="75"/>
      <c r="B310" s="75"/>
      <c r="C310" s="75"/>
      <c r="D310" s="75"/>
      <c r="E310" s="75"/>
      <c r="F310" s="75"/>
      <c r="G310" s="75"/>
      <c r="H310" s="75"/>
    </row>
    <row r="311" spans="1:8" s="4" customFormat="1" ht="27" customHeight="1" x14ac:dyDescent="0.25">
      <c r="A311" s="83" t="s">
        <v>70</v>
      </c>
      <c r="B311" s="83"/>
      <c r="C311" s="83"/>
      <c r="D311" s="83"/>
      <c r="E311" s="83"/>
      <c r="F311" s="83"/>
      <c r="G311" s="83"/>
      <c r="H311" s="83"/>
    </row>
    <row r="312" spans="1:8" s="4" customFormat="1" ht="27" customHeight="1" x14ac:dyDescent="0.25">
      <c r="A312" s="87" t="s">
        <v>9</v>
      </c>
      <c r="B312" s="89" t="s">
        <v>0</v>
      </c>
      <c r="C312" s="90" t="s">
        <v>4</v>
      </c>
      <c r="D312" s="74" t="s">
        <v>2</v>
      </c>
      <c r="E312" s="74" t="s">
        <v>6</v>
      </c>
      <c r="F312" s="89" t="s">
        <v>5</v>
      </c>
      <c r="G312" s="92" t="s">
        <v>3</v>
      </c>
      <c r="H312" s="94" t="s">
        <v>7</v>
      </c>
    </row>
    <row r="313" spans="1:8" s="4" customFormat="1" ht="27" customHeight="1" x14ac:dyDescent="0.25">
      <c r="A313" s="88"/>
      <c r="B313" s="89"/>
      <c r="C313" s="91"/>
      <c r="D313" s="74" t="s">
        <v>1</v>
      </c>
      <c r="E313" s="74" t="s">
        <v>1</v>
      </c>
      <c r="F313" s="89"/>
      <c r="G313" s="93"/>
      <c r="H313" s="95"/>
    </row>
    <row r="314" spans="1:8" s="4" customFormat="1" ht="27" customHeight="1" x14ac:dyDescent="0.25">
      <c r="A314" s="48" t="s">
        <v>115</v>
      </c>
      <c r="B314" s="54" t="s">
        <v>116</v>
      </c>
      <c r="C314" s="63" t="s">
        <v>25</v>
      </c>
      <c r="D314" s="52">
        <v>4.0599999999999996</v>
      </c>
      <c r="E314" s="52">
        <v>3.96</v>
      </c>
      <c r="F314" s="52">
        <v>26.98</v>
      </c>
      <c r="G314" s="52">
        <v>145.76</v>
      </c>
      <c r="H314" s="58">
        <v>7.83</v>
      </c>
    </row>
    <row r="315" spans="1:8" s="4" customFormat="1" ht="27" customHeight="1" x14ac:dyDescent="0.25">
      <c r="A315" s="48" t="s">
        <v>117</v>
      </c>
      <c r="B315" s="54" t="s">
        <v>118</v>
      </c>
      <c r="C315" s="63">
        <v>65</v>
      </c>
      <c r="D315" s="52">
        <v>9.7824999999999989</v>
      </c>
      <c r="E315" s="52">
        <v>12.926875000000001</v>
      </c>
      <c r="F315" s="52">
        <v>15.354444444444445</v>
      </c>
      <c r="G315" s="52">
        <v>207.82666666666665</v>
      </c>
      <c r="H315" s="58">
        <v>45.946874999999999</v>
      </c>
    </row>
    <row r="316" spans="1:8" s="4" customFormat="1" ht="27" customHeight="1" x14ac:dyDescent="0.25">
      <c r="A316" s="48" t="s">
        <v>63</v>
      </c>
      <c r="B316" s="54" t="s">
        <v>19</v>
      </c>
      <c r="C316" s="63" t="s">
        <v>42</v>
      </c>
      <c r="D316" s="52">
        <v>2.4500000000000002</v>
      </c>
      <c r="E316" s="52">
        <v>4.5</v>
      </c>
      <c r="F316" s="52">
        <v>22.56</v>
      </c>
      <c r="G316" s="52">
        <v>136.77000000000001</v>
      </c>
      <c r="H316" s="58">
        <v>20.83</v>
      </c>
    </row>
    <row r="317" spans="1:8" s="4" customFormat="1" ht="27" customHeight="1" x14ac:dyDescent="0.25">
      <c r="A317" s="69" t="s">
        <v>38</v>
      </c>
      <c r="B317" s="70" t="s">
        <v>39</v>
      </c>
      <c r="C317" s="71" t="s">
        <v>25</v>
      </c>
      <c r="D317" s="72">
        <v>0.18</v>
      </c>
      <c r="E317" s="72">
        <v>0.04</v>
      </c>
      <c r="F317" s="72">
        <v>9.2100000000000009</v>
      </c>
      <c r="G317" s="72">
        <v>35.881222799999996</v>
      </c>
      <c r="H317" s="58">
        <v>2.66</v>
      </c>
    </row>
    <row r="318" spans="1:8" s="4" customFormat="1" ht="27" customHeight="1" x14ac:dyDescent="0.25">
      <c r="A318" s="48" t="s">
        <v>17</v>
      </c>
      <c r="B318" s="54" t="s">
        <v>13</v>
      </c>
      <c r="C318" s="63">
        <v>28</v>
      </c>
      <c r="D318" s="52">
        <v>2.0048000000000004</v>
      </c>
      <c r="E318" s="52">
        <v>0.2016</v>
      </c>
      <c r="F318" s="52">
        <v>13.193599999999998</v>
      </c>
      <c r="G318" s="52">
        <v>62.697067999999987</v>
      </c>
      <c r="H318" s="58">
        <v>2.2624</v>
      </c>
    </row>
    <row r="319" spans="1:8" s="4" customFormat="1" ht="27" customHeight="1" x14ac:dyDescent="0.25">
      <c r="A319" s="50" t="s">
        <v>17</v>
      </c>
      <c r="B319" s="51" t="s">
        <v>10</v>
      </c>
      <c r="C319" s="67" t="s">
        <v>86</v>
      </c>
      <c r="D319" s="53">
        <v>1.24</v>
      </c>
      <c r="E319" s="53">
        <v>0.21</v>
      </c>
      <c r="F319" s="53">
        <v>7.59</v>
      </c>
      <c r="G319" s="53">
        <v>35.342759999999998</v>
      </c>
      <c r="H319" s="59">
        <v>1.47</v>
      </c>
    </row>
    <row r="320" spans="1:8" s="4" customFormat="1" ht="27" customHeight="1" thickBot="1" x14ac:dyDescent="0.3">
      <c r="A320" s="27"/>
      <c r="B320" s="43" t="s">
        <v>36</v>
      </c>
      <c r="C320" s="73">
        <f>C314+C315+C317+C318+C319+C316</f>
        <v>663</v>
      </c>
      <c r="D320" s="44">
        <f>D314+D315+D317+D318+D319+D316</f>
        <v>19.717299999999994</v>
      </c>
      <c r="E320" s="44">
        <f t="shared" ref="E320:H320" si="39">E314+E315+E317+E318+E319+E316</f>
        <v>21.838474999999999</v>
      </c>
      <c r="F320" s="44">
        <f t="shared" si="39"/>
        <v>94.888044444444446</v>
      </c>
      <c r="G320" s="44">
        <f t="shared" si="39"/>
        <v>624.27771746666667</v>
      </c>
      <c r="H320" s="44">
        <f t="shared" si="39"/>
        <v>80.999274999999997</v>
      </c>
    </row>
    <row r="321" spans="1:8" s="4" customFormat="1" ht="27" customHeight="1" thickBot="1" x14ac:dyDescent="0.35">
      <c r="A321" s="80" t="s">
        <v>71</v>
      </c>
      <c r="B321" s="81"/>
      <c r="C321" s="81"/>
      <c r="D321" s="81"/>
      <c r="E321" s="81"/>
      <c r="F321" s="81"/>
      <c r="G321" s="82"/>
      <c r="H321" s="56"/>
    </row>
    <row r="322" spans="1:8" s="4" customFormat="1" ht="27" customHeight="1" x14ac:dyDescent="0.3">
      <c r="A322" s="75"/>
      <c r="B322" s="75"/>
      <c r="C322" s="75"/>
      <c r="D322" s="75"/>
      <c r="E322" s="75"/>
      <c r="F322" s="75"/>
      <c r="G322" s="75"/>
      <c r="H322" s="75"/>
    </row>
    <row r="323" spans="1:8" s="4" customFormat="1" ht="27" customHeight="1" x14ac:dyDescent="0.25">
      <c r="A323" s="83" t="s">
        <v>64</v>
      </c>
      <c r="B323" s="83"/>
      <c r="C323" s="83"/>
      <c r="D323" s="83"/>
      <c r="E323" s="83"/>
      <c r="F323" s="83"/>
      <c r="G323" s="83"/>
      <c r="H323" s="83"/>
    </row>
    <row r="324" spans="1:8" s="4" customFormat="1" ht="27" customHeight="1" x14ac:dyDescent="0.25">
      <c r="A324" s="87" t="s">
        <v>9</v>
      </c>
      <c r="B324" s="89" t="s">
        <v>0</v>
      </c>
      <c r="C324" s="90" t="s">
        <v>4</v>
      </c>
      <c r="D324" s="74" t="s">
        <v>2</v>
      </c>
      <c r="E324" s="74" t="s">
        <v>6</v>
      </c>
      <c r="F324" s="89" t="s">
        <v>5</v>
      </c>
      <c r="G324" s="92" t="s">
        <v>3</v>
      </c>
      <c r="H324" s="94" t="s">
        <v>7</v>
      </c>
    </row>
    <row r="325" spans="1:8" s="4" customFormat="1" ht="27" customHeight="1" x14ac:dyDescent="0.25">
      <c r="A325" s="88"/>
      <c r="B325" s="89"/>
      <c r="C325" s="91"/>
      <c r="D325" s="74" t="s">
        <v>1</v>
      </c>
      <c r="E325" s="74" t="s">
        <v>1</v>
      </c>
      <c r="F325" s="89"/>
      <c r="G325" s="93"/>
      <c r="H325" s="95"/>
    </row>
    <row r="326" spans="1:8" s="4" customFormat="1" ht="27" customHeight="1" x14ac:dyDescent="0.25">
      <c r="A326" s="48" t="s">
        <v>17</v>
      </c>
      <c r="B326" s="54" t="s">
        <v>45</v>
      </c>
      <c r="C326" s="63">
        <v>75</v>
      </c>
      <c r="D326" s="52">
        <v>6.04</v>
      </c>
      <c r="E326" s="52">
        <v>4.67</v>
      </c>
      <c r="F326" s="52">
        <v>42.24</v>
      </c>
      <c r="G326" s="52">
        <v>233.49</v>
      </c>
      <c r="H326" s="58">
        <v>9.99</v>
      </c>
    </row>
    <row r="327" spans="1:8" s="4" customFormat="1" ht="27" customHeight="1" x14ac:dyDescent="0.25">
      <c r="A327" s="50" t="s">
        <v>142</v>
      </c>
      <c r="B327" s="51" t="s">
        <v>143</v>
      </c>
      <c r="C327" s="76" t="s">
        <v>25</v>
      </c>
      <c r="D327" s="53">
        <v>0.5</v>
      </c>
      <c r="E327" s="53">
        <v>0.16</v>
      </c>
      <c r="F327" s="53">
        <v>20.25</v>
      </c>
      <c r="G327" s="53">
        <v>78.12</v>
      </c>
      <c r="H327" s="59">
        <v>6.93</v>
      </c>
    </row>
    <row r="328" spans="1:8" s="4" customFormat="1" ht="27" customHeight="1" thickBot="1" x14ac:dyDescent="0.3">
      <c r="A328" s="27"/>
      <c r="B328" s="43" t="s">
        <v>36</v>
      </c>
      <c r="C328" s="73">
        <f>C326+C327</f>
        <v>275</v>
      </c>
      <c r="D328" s="44">
        <f>D326+D327</f>
        <v>6.54</v>
      </c>
      <c r="E328" s="44">
        <f t="shared" ref="E328" si="40">E326+E327</f>
        <v>4.83</v>
      </c>
      <c r="F328" s="44">
        <f t="shared" ref="F328" si="41">F326+F327</f>
        <v>62.49</v>
      </c>
      <c r="G328" s="44">
        <f t="shared" ref="G328" si="42">G326+G327</f>
        <v>311.61</v>
      </c>
      <c r="H328" s="44">
        <f t="shared" ref="H328" si="43">H326+H327</f>
        <v>16.920000000000002</v>
      </c>
    </row>
    <row r="329" spans="1:8" s="4" customFormat="1" ht="27" customHeight="1" thickBot="1" x14ac:dyDescent="0.35">
      <c r="A329" s="80" t="s">
        <v>41</v>
      </c>
      <c r="B329" s="81"/>
      <c r="C329" s="81"/>
      <c r="D329" s="81"/>
      <c r="E329" s="81"/>
      <c r="F329" s="81"/>
      <c r="G329" s="82"/>
      <c r="H329" s="44"/>
    </row>
    <row r="330" spans="1:8" s="4" customFormat="1" ht="27" customHeight="1" x14ac:dyDescent="0.25">
      <c r="A330" s="29"/>
      <c r="B330" s="29"/>
      <c r="C330" s="29"/>
      <c r="D330" s="29"/>
      <c r="E330" s="29"/>
      <c r="F330" s="29"/>
      <c r="G330" s="29"/>
      <c r="H330" s="56"/>
    </row>
    <row r="331" spans="1:8" s="21" customFormat="1" ht="27" customHeight="1" x14ac:dyDescent="0.25">
      <c r="A331" s="29"/>
      <c r="B331" s="85" t="s">
        <v>21</v>
      </c>
      <c r="C331" s="85"/>
      <c r="D331" s="85" t="s">
        <v>11</v>
      </c>
      <c r="E331" s="85"/>
      <c r="F331" s="85"/>
      <c r="G331" s="85"/>
      <c r="H331" s="85"/>
    </row>
    <row r="332" spans="1:8" ht="27" customHeight="1" x14ac:dyDescent="0.25">
      <c r="A332" s="30"/>
      <c r="B332" s="100" t="s">
        <v>12</v>
      </c>
      <c r="C332" s="100"/>
      <c r="D332" s="85" t="s">
        <v>11</v>
      </c>
      <c r="E332" s="85"/>
      <c r="F332" s="85"/>
      <c r="G332" s="85"/>
      <c r="H332" s="85"/>
    </row>
    <row r="333" spans="1:8" s="24" customFormat="1" ht="30" customHeight="1" x14ac:dyDescent="0.25">
      <c r="A333" s="37"/>
      <c r="B333" s="36"/>
      <c r="C333" s="36"/>
      <c r="D333" s="28"/>
      <c r="E333" s="35"/>
      <c r="F333" s="35"/>
      <c r="G333" s="35"/>
      <c r="H333" s="60"/>
    </row>
    <row r="334" spans="1:8" s="13" customFormat="1" ht="30" customHeight="1" x14ac:dyDescent="0.25">
      <c r="A334" s="15"/>
      <c r="B334" s="15"/>
      <c r="C334" s="24"/>
      <c r="D334" s="24"/>
      <c r="E334" s="86" t="s">
        <v>16</v>
      </c>
      <c r="F334" s="86"/>
      <c r="G334" s="86"/>
      <c r="H334" s="99"/>
    </row>
    <row r="335" spans="1:8" s="24" customFormat="1" ht="30" customHeight="1" x14ac:dyDescent="0.25">
      <c r="A335" s="11"/>
      <c r="B335" s="11"/>
      <c r="C335" s="86" t="s">
        <v>144</v>
      </c>
      <c r="D335" s="86"/>
      <c r="E335" s="86"/>
      <c r="F335" s="86"/>
      <c r="G335" s="86"/>
      <c r="H335" s="86"/>
    </row>
    <row r="336" spans="1:8" s="21" customFormat="1" ht="39" customHeight="1" x14ac:dyDescent="0.25">
      <c r="A336" s="23"/>
      <c r="B336" s="42"/>
      <c r="C336" s="84" t="s">
        <v>145</v>
      </c>
      <c r="D336" s="84"/>
      <c r="E336" s="84"/>
      <c r="F336" s="84"/>
      <c r="G336" s="84"/>
      <c r="H336" s="84"/>
    </row>
    <row r="337" spans="1:8" s="21" customFormat="1" ht="30" customHeight="1" x14ac:dyDescent="0.45">
      <c r="A337" s="101" t="s">
        <v>8</v>
      </c>
      <c r="B337" s="85"/>
      <c r="C337" s="85"/>
      <c r="D337" s="85"/>
      <c r="E337" s="85"/>
      <c r="F337" s="85"/>
      <c r="G337" s="85"/>
      <c r="H337" s="85"/>
    </row>
    <row r="338" spans="1:8" ht="30" customHeight="1" x14ac:dyDescent="0.25">
      <c r="A338" s="104" t="s">
        <v>67</v>
      </c>
      <c r="B338" s="85"/>
      <c r="C338" s="85"/>
      <c r="D338" s="85"/>
      <c r="E338" s="85"/>
      <c r="F338" s="85"/>
      <c r="G338" s="85"/>
      <c r="H338" s="85"/>
    </row>
    <row r="339" spans="1:8" ht="30" customHeight="1" x14ac:dyDescent="0.25">
      <c r="A339" s="85" t="s">
        <v>54</v>
      </c>
      <c r="B339" s="85"/>
      <c r="C339" s="85"/>
      <c r="D339" s="85"/>
      <c r="E339" s="85"/>
      <c r="F339" s="85"/>
      <c r="G339" s="85"/>
      <c r="H339" s="85"/>
    </row>
    <row r="340" spans="1:8" s="24" customFormat="1" ht="39.950000000000003" customHeight="1" x14ac:dyDescent="0.25">
      <c r="A340" s="96" t="s">
        <v>68</v>
      </c>
      <c r="B340" s="96"/>
      <c r="C340" s="96"/>
      <c r="D340" s="96"/>
      <c r="E340" s="96"/>
      <c r="F340" s="96"/>
      <c r="G340" s="96"/>
      <c r="H340" s="96"/>
    </row>
    <row r="341" spans="1:8" ht="31.5" customHeight="1" x14ac:dyDescent="0.25">
      <c r="A341" s="87" t="s">
        <v>9</v>
      </c>
      <c r="B341" s="89" t="s">
        <v>0</v>
      </c>
      <c r="C341" s="90" t="s">
        <v>4</v>
      </c>
      <c r="D341" s="46" t="s">
        <v>2</v>
      </c>
      <c r="E341" s="46" t="s">
        <v>6</v>
      </c>
      <c r="F341" s="89" t="s">
        <v>5</v>
      </c>
      <c r="G341" s="92" t="s">
        <v>3</v>
      </c>
      <c r="H341" s="94" t="s">
        <v>7</v>
      </c>
    </row>
    <row r="342" spans="1:8" ht="24.95" customHeight="1" x14ac:dyDescent="0.25">
      <c r="A342" s="88"/>
      <c r="B342" s="89"/>
      <c r="C342" s="91"/>
      <c r="D342" s="25" t="s">
        <v>1</v>
      </c>
      <c r="E342" s="25" t="s">
        <v>1</v>
      </c>
      <c r="F342" s="89"/>
      <c r="G342" s="93"/>
      <c r="H342" s="95"/>
    </row>
    <row r="343" spans="1:8" s="39" customFormat="1" ht="30" customHeight="1" x14ac:dyDescent="0.25">
      <c r="A343" s="48" t="s">
        <v>119</v>
      </c>
      <c r="B343" s="54" t="s">
        <v>120</v>
      </c>
      <c r="C343" s="63">
        <v>55</v>
      </c>
      <c r="D343" s="52">
        <v>3.1790000000000003</v>
      </c>
      <c r="E343" s="52">
        <v>7.931</v>
      </c>
      <c r="F343" s="52">
        <v>3.8170000000000006</v>
      </c>
      <c r="G343" s="52">
        <v>98.224772800000011</v>
      </c>
      <c r="H343" s="58">
        <v>12.53</v>
      </c>
    </row>
    <row r="344" spans="1:8" s="39" customFormat="1" ht="30" customHeight="1" x14ac:dyDescent="0.25">
      <c r="A344" s="64" t="s">
        <v>34</v>
      </c>
      <c r="B344" s="54" t="s">
        <v>121</v>
      </c>
      <c r="C344" s="63" t="s">
        <v>25</v>
      </c>
      <c r="D344" s="52">
        <v>1.65</v>
      </c>
      <c r="E344" s="52">
        <v>4.92</v>
      </c>
      <c r="F344" s="52">
        <v>11.58</v>
      </c>
      <c r="G344" s="52">
        <v>86.954780000000014</v>
      </c>
      <c r="H344" s="58">
        <v>13.74</v>
      </c>
    </row>
    <row r="345" spans="1:8" s="39" customFormat="1" ht="30" customHeight="1" x14ac:dyDescent="0.25">
      <c r="A345" s="68" t="s">
        <v>122</v>
      </c>
      <c r="B345" s="54" t="s">
        <v>123</v>
      </c>
      <c r="C345" s="63">
        <v>80</v>
      </c>
      <c r="D345" s="52">
        <v>10.888888888888889</v>
      </c>
      <c r="E345" s="52">
        <v>8.3111111111111118</v>
      </c>
      <c r="F345" s="52">
        <v>13.12</v>
      </c>
      <c r="G345" s="52">
        <v>178.20246755555556</v>
      </c>
      <c r="H345" s="58">
        <v>53.23</v>
      </c>
    </row>
    <row r="346" spans="1:8" s="39" customFormat="1" ht="30" customHeight="1" x14ac:dyDescent="0.25">
      <c r="A346" s="64" t="s">
        <v>84</v>
      </c>
      <c r="B346" s="54" t="s">
        <v>62</v>
      </c>
      <c r="C346" s="63" t="s">
        <v>42</v>
      </c>
      <c r="D346" s="52">
        <v>5.47</v>
      </c>
      <c r="E346" s="52">
        <v>3.95</v>
      </c>
      <c r="F346" s="52">
        <v>35.130000000000003</v>
      </c>
      <c r="G346" s="52">
        <v>197.43414599999997</v>
      </c>
      <c r="H346" s="58">
        <v>12.26</v>
      </c>
    </row>
    <row r="347" spans="1:8" s="39" customFormat="1" ht="30" customHeight="1" x14ac:dyDescent="0.25">
      <c r="A347" s="64" t="s">
        <v>28</v>
      </c>
      <c r="B347" s="54" t="s">
        <v>124</v>
      </c>
      <c r="C347" s="63" t="s">
        <v>25</v>
      </c>
      <c r="D347" s="52">
        <v>0.21</v>
      </c>
      <c r="E347" s="52">
        <v>0.01</v>
      </c>
      <c r="F347" s="52">
        <v>13.42</v>
      </c>
      <c r="G347" s="52">
        <v>51.25</v>
      </c>
      <c r="H347" s="58">
        <v>5.75</v>
      </c>
    </row>
    <row r="348" spans="1:8" s="39" customFormat="1" ht="30" customHeight="1" x14ac:dyDescent="0.25">
      <c r="A348" s="48" t="s">
        <v>17</v>
      </c>
      <c r="B348" s="54" t="s">
        <v>13</v>
      </c>
      <c r="C348" s="63">
        <v>28</v>
      </c>
      <c r="D348" s="52">
        <v>1.9973333333333334</v>
      </c>
      <c r="E348" s="52">
        <v>0.19600000000000001</v>
      </c>
      <c r="F348" s="52">
        <v>13.197333333333335</v>
      </c>
      <c r="G348" s="52">
        <v>62.697067999999987</v>
      </c>
      <c r="H348" s="58">
        <v>2.2680000000000002</v>
      </c>
    </row>
    <row r="349" spans="1:8" s="39" customFormat="1" ht="30" customHeight="1" x14ac:dyDescent="0.25">
      <c r="A349" s="50" t="s">
        <v>17</v>
      </c>
      <c r="B349" s="51" t="s">
        <v>10</v>
      </c>
      <c r="C349" s="67" t="s">
        <v>86</v>
      </c>
      <c r="D349" s="53">
        <v>1.24</v>
      </c>
      <c r="E349" s="53">
        <v>0.21</v>
      </c>
      <c r="F349" s="53">
        <v>7.59</v>
      </c>
      <c r="G349" s="53">
        <v>35.342759999999998</v>
      </c>
      <c r="H349" s="59">
        <v>1.47</v>
      </c>
    </row>
    <row r="350" spans="1:8" s="43" customFormat="1" ht="27" customHeight="1" thickBot="1" x14ac:dyDescent="0.25">
      <c r="B350" s="43" t="s">
        <v>36</v>
      </c>
      <c r="C350" s="73">
        <f>C343+C344+C345+C348+C349+C346+C347</f>
        <v>733</v>
      </c>
      <c r="D350" s="44">
        <f>D343+D348+D349+D345+D344+D346+D347</f>
        <v>24.635222222222222</v>
      </c>
      <c r="E350" s="44">
        <f t="shared" ref="E350:G350" si="44">E343+E348+E349+E345+E344+E346+E347</f>
        <v>25.528111111111116</v>
      </c>
      <c r="F350" s="44">
        <f t="shared" si="44"/>
        <v>97.854333333333344</v>
      </c>
      <c r="G350" s="44">
        <f t="shared" si="44"/>
        <v>710.10599435555548</v>
      </c>
      <c r="H350" s="44">
        <f>H343+H348+H349+H345+H344+H346+H347</f>
        <v>101.24799999999999</v>
      </c>
    </row>
    <row r="351" spans="1:8" s="4" customFormat="1" ht="27" customHeight="1" thickBot="1" x14ac:dyDescent="0.35">
      <c r="A351" s="80" t="s">
        <v>69</v>
      </c>
      <c r="B351" s="81"/>
      <c r="C351" s="81"/>
      <c r="D351" s="81"/>
      <c r="E351" s="81"/>
      <c r="F351" s="81"/>
      <c r="G351" s="82"/>
      <c r="H351" s="56"/>
    </row>
    <row r="352" spans="1:8" s="4" customFormat="1" ht="27" customHeight="1" x14ac:dyDescent="0.3">
      <c r="A352" s="75"/>
      <c r="B352" s="75"/>
      <c r="C352" s="75"/>
      <c r="D352" s="75"/>
      <c r="E352" s="75"/>
      <c r="F352" s="75"/>
      <c r="G352" s="75"/>
      <c r="H352" s="75"/>
    </row>
    <row r="353" spans="1:8" s="4" customFormat="1" ht="27" customHeight="1" x14ac:dyDescent="0.25">
      <c r="A353" s="83" t="s">
        <v>70</v>
      </c>
      <c r="B353" s="83"/>
      <c r="C353" s="83"/>
      <c r="D353" s="83"/>
      <c r="E353" s="83"/>
      <c r="F353" s="83"/>
      <c r="G353" s="83"/>
      <c r="H353" s="83"/>
    </row>
    <row r="354" spans="1:8" s="4" customFormat="1" ht="27" customHeight="1" x14ac:dyDescent="0.25">
      <c r="A354" s="87" t="s">
        <v>9</v>
      </c>
      <c r="B354" s="89" t="s">
        <v>0</v>
      </c>
      <c r="C354" s="90" t="s">
        <v>4</v>
      </c>
      <c r="D354" s="74" t="s">
        <v>2</v>
      </c>
      <c r="E354" s="74" t="s">
        <v>6</v>
      </c>
      <c r="F354" s="89" t="s">
        <v>5</v>
      </c>
      <c r="G354" s="92" t="s">
        <v>3</v>
      </c>
      <c r="H354" s="94" t="s">
        <v>7</v>
      </c>
    </row>
    <row r="355" spans="1:8" s="4" customFormat="1" ht="27" customHeight="1" x14ac:dyDescent="0.25">
      <c r="A355" s="88"/>
      <c r="B355" s="89"/>
      <c r="C355" s="91"/>
      <c r="D355" s="74" t="s">
        <v>1</v>
      </c>
      <c r="E355" s="74" t="s">
        <v>1</v>
      </c>
      <c r="F355" s="89"/>
      <c r="G355" s="93"/>
      <c r="H355" s="95"/>
    </row>
    <row r="356" spans="1:8" s="4" customFormat="1" ht="27" customHeight="1" x14ac:dyDescent="0.25">
      <c r="A356" s="48" t="s">
        <v>34</v>
      </c>
      <c r="B356" s="54" t="s">
        <v>121</v>
      </c>
      <c r="C356" s="63" t="s">
        <v>25</v>
      </c>
      <c r="D356" s="52">
        <v>1.65</v>
      </c>
      <c r="E356" s="52">
        <v>4.92</v>
      </c>
      <c r="F356" s="52">
        <v>11.58</v>
      </c>
      <c r="G356" s="52">
        <v>86.954780000000014</v>
      </c>
      <c r="H356" s="58">
        <v>13.74</v>
      </c>
    </row>
    <row r="357" spans="1:8" s="4" customFormat="1" ht="27" customHeight="1" x14ac:dyDescent="0.25">
      <c r="A357" s="48" t="s">
        <v>122</v>
      </c>
      <c r="B357" s="54" t="s">
        <v>123</v>
      </c>
      <c r="C357" s="63">
        <v>65</v>
      </c>
      <c r="D357" s="52">
        <v>8.8472222222222232</v>
      </c>
      <c r="E357" s="52">
        <v>6.7527777777777782</v>
      </c>
      <c r="F357" s="52">
        <v>10.66</v>
      </c>
      <c r="G357" s="52">
        <v>144.78950488888887</v>
      </c>
      <c r="H357" s="58">
        <v>43.22</v>
      </c>
    </row>
    <row r="358" spans="1:8" s="4" customFormat="1" ht="27" customHeight="1" x14ac:dyDescent="0.25">
      <c r="A358" s="69" t="s">
        <v>84</v>
      </c>
      <c r="B358" s="70" t="s">
        <v>62</v>
      </c>
      <c r="C358" s="71">
        <v>180</v>
      </c>
      <c r="D358" s="72">
        <v>6.5640000000000009</v>
      </c>
      <c r="E358" s="72">
        <v>4.7399999999999993</v>
      </c>
      <c r="F358" s="72">
        <v>42.156000000000006</v>
      </c>
      <c r="G358" s="72">
        <v>236.92097519999999</v>
      </c>
      <c r="H358" s="58">
        <v>14.712</v>
      </c>
    </row>
    <row r="359" spans="1:8" s="4" customFormat="1" ht="27" customHeight="1" x14ac:dyDescent="0.25">
      <c r="A359" s="69" t="s">
        <v>28</v>
      </c>
      <c r="B359" s="70" t="s">
        <v>124</v>
      </c>
      <c r="C359" s="71" t="s">
        <v>25</v>
      </c>
      <c r="D359" s="72">
        <v>0.21</v>
      </c>
      <c r="E359" s="72">
        <v>0.01</v>
      </c>
      <c r="F359" s="72">
        <v>13.42</v>
      </c>
      <c r="G359" s="72">
        <v>51.25</v>
      </c>
      <c r="H359" s="58">
        <v>5.75</v>
      </c>
    </row>
    <row r="360" spans="1:8" s="4" customFormat="1" ht="27" customHeight="1" x14ac:dyDescent="0.25">
      <c r="A360" s="48" t="s">
        <v>17</v>
      </c>
      <c r="B360" s="54" t="s">
        <v>13</v>
      </c>
      <c r="C360" s="63">
        <v>26</v>
      </c>
      <c r="D360" s="52">
        <v>1.8546666666666667</v>
      </c>
      <c r="E360" s="52">
        <v>0.18200000000000002</v>
      </c>
      <c r="F360" s="52">
        <v>12.254666666666667</v>
      </c>
      <c r="G360" s="52">
        <v>58.21870599999999</v>
      </c>
      <c r="H360" s="58">
        <v>2.1060000000000003</v>
      </c>
    </row>
    <row r="361" spans="1:8" s="4" customFormat="1" ht="27" customHeight="1" x14ac:dyDescent="0.25">
      <c r="A361" s="50" t="s">
        <v>17</v>
      </c>
      <c r="B361" s="51" t="s">
        <v>10</v>
      </c>
      <c r="C361" s="67" t="s">
        <v>86</v>
      </c>
      <c r="D361" s="53">
        <v>1.24</v>
      </c>
      <c r="E361" s="53">
        <v>0.21</v>
      </c>
      <c r="F361" s="53">
        <v>7.59</v>
      </c>
      <c r="G361" s="53">
        <v>35.342759999999998</v>
      </c>
      <c r="H361" s="59">
        <v>1.47</v>
      </c>
    </row>
    <row r="362" spans="1:8" s="4" customFormat="1" ht="27" customHeight="1" thickBot="1" x14ac:dyDescent="0.3">
      <c r="A362" s="27"/>
      <c r="B362" s="43" t="s">
        <v>36</v>
      </c>
      <c r="C362" s="73">
        <f>C356+C357+C358+C360+C361+C359</f>
        <v>691</v>
      </c>
      <c r="D362" s="44">
        <f>D356+D357+D358+D360+D361+D359</f>
        <v>20.36588888888889</v>
      </c>
      <c r="E362" s="44">
        <f t="shared" ref="E362:G362" si="45">E356+E357+E358+E360+E361+E359</f>
        <v>16.814777777777778</v>
      </c>
      <c r="F362" s="44">
        <f t="shared" si="45"/>
        <v>97.660666666666685</v>
      </c>
      <c r="G362" s="44">
        <f t="shared" si="45"/>
        <v>613.47672608888888</v>
      </c>
      <c r="H362" s="44">
        <f>H356+H357+H358+H360+H361+H359</f>
        <v>80.99799999999999</v>
      </c>
    </row>
    <row r="363" spans="1:8" s="4" customFormat="1" ht="27" customHeight="1" thickBot="1" x14ac:dyDescent="0.35">
      <c r="A363" s="80" t="s">
        <v>71</v>
      </c>
      <c r="B363" s="81"/>
      <c r="C363" s="81"/>
      <c r="D363" s="81"/>
      <c r="E363" s="81"/>
      <c r="F363" s="81"/>
      <c r="G363" s="82"/>
      <c r="H363" s="56"/>
    </row>
    <row r="364" spans="1:8" s="4" customFormat="1" ht="27" customHeight="1" x14ac:dyDescent="0.3">
      <c r="A364" s="75"/>
      <c r="B364" s="75"/>
      <c r="C364" s="75"/>
      <c r="D364" s="75"/>
      <c r="E364" s="75"/>
      <c r="F364" s="75"/>
      <c r="G364" s="75"/>
      <c r="H364" s="75"/>
    </row>
    <row r="365" spans="1:8" s="4" customFormat="1" ht="27" customHeight="1" x14ac:dyDescent="0.25">
      <c r="A365" s="83" t="s">
        <v>64</v>
      </c>
      <c r="B365" s="83"/>
      <c r="C365" s="83"/>
      <c r="D365" s="83"/>
      <c r="E365" s="83"/>
      <c r="F365" s="83"/>
      <c r="G365" s="83"/>
      <c r="H365" s="83"/>
    </row>
    <row r="366" spans="1:8" s="4" customFormat="1" ht="27" customHeight="1" x14ac:dyDescent="0.25">
      <c r="A366" s="87" t="s">
        <v>9</v>
      </c>
      <c r="B366" s="89" t="s">
        <v>0</v>
      </c>
      <c r="C366" s="90" t="s">
        <v>4</v>
      </c>
      <c r="D366" s="74" t="s">
        <v>2</v>
      </c>
      <c r="E366" s="74" t="s">
        <v>6</v>
      </c>
      <c r="F366" s="89" t="s">
        <v>5</v>
      </c>
      <c r="G366" s="92" t="s">
        <v>3</v>
      </c>
      <c r="H366" s="94" t="s">
        <v>7</v>
      </c>
    </row>
    <row r="367" spans="1:8" s="4" customFormat="1" ht="27" customHeight="1" x14ac:dyDescent="0.25">
      <c r="A367" s="88"/>
      <c r="B367" s="89"/>
      <c r="C367" s="91"/>
      <c r="D367" s="74" t="s">
        <v>1</v>
      </c>
      <c r="E367" s="74" t="s">
        <v>1</v>
      </c>
      <c r="F367" s="89"/>
      <c r="G367" s="93"/>
      <c r="H367" s="95"/>
    </row>
    <row r="368" spans="1:8" s="4" customFormat="1" ht="27" customHeight="1" x14ac:dyDescent="0.25">
      <c r="A368" s="48" t="s">
        <v>17</v>
      </c>
      <c r="B368" s="54" t="s">
        <v>45</v>
      </c>
      <c r="C368" s="63">
        <v>75</v>
      </c>
      <c r="D368" s="52">
        <v>6.04</v>
      </c>
      <c r="E368" s="52">
        <v>4.67</v>
      </c>
      <c r="F368" s="52">
        <v>42.24</v>
      </c>
      <c r="G368" s="52">
        <v>233.49</v>
      </c>
      <c r="H368" s="58">
        <v>10.81</v>
      </c>
    </row>
    <row r="369" spans="1:8" s="4" customFormat="1" ht="27" customHeight="1" x14ac:dyDescent="0.25">
      <c r="A369" s="50" t="s">
        <v>33</v>
      </c>
      <c r="B369" s="51" t="s">
        <v>14</v>
      </c>
      <c r="C369" s="76" t="s">
        <v>25</v>
      </c>
      <c r="D369" s="53">
        <v>0.24</v>
      </c>
      <c r="E369" s="53">
        <v>0.05</v>
      </c>
      <c r="F369" s="53">
        <v>14.07</v>
      </c>
      <c r="G369" s="53">
        <v>55.606942799999999</v>
      </c>
      <c r="H369" s="59">
        <v>6.11</v>
      </c>
    </row>
    <row r="370" spans="1:8" s="4" customFormat="1" ht="27" customHeight="1" thickBot="1" x14ac:dyDescent="0.3">
      <c r="A370" s="27"/>
      <c r="B370" s="43" t="s">
        <v>36</v>
      </c>
      <c r="C370" s="73">
        <f>C368+C369</f>
        <v>275</v>
      </c>
      <c r="D370" s="44">
        <f>D368+D369</f>
        <v>6.28</v>
      </c>
      <c r="E370" s="44">
        <f t="shared" ref="E370" si="46">E368+E369</f>
        <v>4.72</v>
      </c>
      <c r="F370" s="44">
        <f t="shared" ref="F370" si="47">F368+F369</f>
        <v>56.31</v>
      </c>
      <c r="G370" s="44">
        <f t="shared" ref="G370" si="48">G368+G369</f>
        <v>289.09694280000002</v>
      </c>
      <c r="H370" s="44">
        <f t="shared" ref="H370" si="49">H368+H369</f>
        <v>16.920000000000002</v>
      </c>
    </row>
    <row r="371" spans="1:8" s="4" customFormat="1" ht="27" customHeight="1" thickBot="1" x14ac:dyDescent="0.35">
      <c r="A371" s="80" t="s">
        <v>41</v>
      </c>
      <c r="B371" s="81"/>
      <c r="C371" s="81"/>
      <c r="D371" s="81"/>
      <c r="E371" s="81"/>
      <c r="F371" s="81"/>
      <c r="G371" s="82"/>
      <c r="H371" s="44"/>
    </row>
    <row r="372" spans="1:8" s="4" customFormat="1" ht="27" customHeight="1" x14ac:dyDescent="0.25">
      <c r="A372" s="29"/>
      <c r="B372" s="29"/>
      <c r="C372" s="29"/>
      <c r="D372" s="29"/>
      <c r="E372" s="29"/>
      <c r="F372" s="29"/>
      <c r="G372" s="29"/>
      <c r="H372" s="56"/>
    </row>
    <row r="373" spans="1:8" s="4" customFormat="1" ht="27" customHeight="1" x14ac:dyDescent="0.25">
      <c r="A373" s="85" t="s">
        <v>21</v>
      </c>
      <c r="B373" s="85"/>
      <c r="C373" s="28"/>
      <c r="D373" s="85" t="s">
        <v>11</v>
      </c>
      <c r="E373" s="85"/>
      <c r="F373" s="85"/>
      <c r="G373" s="85"/>
      <c r="H373" s="85"/>
    </row>
    <row r="374" spans="1:8" ht="27" customHeight="1" x14ac:dyDescent="0.25">
      <c r="A374" s="85" t="s">
        <v>12</v>
      </c>
      <c r="B374" s="85"/>
      <c r="C374" s="28"/>
      <c r="D374" s="85" t="s">
        <v>11</v>
      </c>
      <c r="E374" s="85"/>
      <c r="F374" s="85"/>
      <c r="G374" s="85"/>
      <c r="H374" s="85"/>
    </row>
    <row r="375" spans="1:8" s="8" customFormat="1" ht="0.75" customHeight="1" x14ac:dyDescent="0.25">
      <c r="A375" s="31"/>
      <c r="B375" s="31"/>
      <c r="C375" s="28"/>
      <c r="D375" s="31"/>
      <c r="E375" s="31"/>
      <c r="F375" s="31"/>
      <c r="G375" s="31"/>
      <c r="H375" s="60"/>
    </row>
    <row r="376" spans="1:8" ht="30" customHeight="1" x14ac:dyDescent="0.25">
      <c r="A376" s="31"/>
      <c r="B376" s="31"/>
      <c r="C376" s="28"/>
      <c r="D376" s="31"/>
      <c r="E376" s="31"/>
      <c r="F376" s="31"/>
      <c r="G376" s="31"/>
      <c r="H376" s="60"/>
    </row>
    <row r="377" spans="1:8" s="8" customFormat="1" ht="30" customHeight="1" x14ac:dyDescent="0.25">
      <c r="A377" s="15"/>
      <c r="B377" s="15"/>
      <c r="C377" s="24"/>
      <c r="D377" s="24"/>
      <c r="E377" s="86" t="s">
        <v>16</v>
      </c>
      <c r="F377" s="86"/>
      <c r="G377" s="86"/>
      <c r="H377" s="86"/>
    </row>
    <row r="378" spans="1:8" s="24" customFormat="1" ht="30" customHeight="1" x14ac:dyDescent="0.25">
      <c r="A378" s="11"/>
      <c r="B378" s="11"/>
      <c r="C378" s="86" t="s">
        <v>144</v>
      </c>
      <c r="D378" s="86"/>
      <c r="E378" s="86"/>
      <c r="F378" s="86"/>
      <c r="G378" s="86"/>
      <c r="H378" s="86"/>
    </row>
    <row r="379" spans="1:8" s="13" customFormat="1" ht="38.25" customHeight="1" x14ac:dyDescent="0.25">
      <c r="A379" s="41"/>
      <c r="B379" s="41"/>
      <c r="C379" s="84" t="s">
        <v>145</v>
      </c>
      <c r="D379" s="84"/>
      <c r="E379" s="84"/>
      <c r="F379" s="84"/>
      <c r="G379" s="84"/>
      <c r="H379" s="84"/>
    </row>
    <row r="380" spans="1:8" ht="30" customHeight="1" x14ac:dyDescent="0.45">
      <c r="A380" s="101" t="s">
        <v>8</v>
      </c>
      <c r="B380" s="85"/>
      <c r="C380" s="85"/>
      <c r="D380" s="85"/>
      <c r="E380" s="85"/>
      <c r="F380" s="85"/>
      <c r="G380" s="85"/>
      <c r="H380" s="85"/>
    </row>
    <row r="381" spans="1:8" s="4" customFormat="1" ht="30" customHeight="1" x14ac:dyDescent="0.25">
      <c r="A381" s="104" t="s">
        <v>67</v>
      </c>
      <c r="B381" s="85"/>
      <c r="C381" s="85"/>
      <c r="D381" s="85"/>
      <c r="E381" s="85"/>
      <c r="F381" s="85"/>
      <c r="G381" s="85"/>
      <c r="H381" s="85"/>
    </row>
    <row r="382" spans="1:8" ht="30" customHeight="1" x14ac:dyDescent="0.25">
      <c r="A382" s="85" t="s">
        <v>55</v>
      </c>
      <c r="B382" s="85"/>
      <c r="C382" s="85"/>
      <c r="D382" s="85"/>
      <c r="E382" s="85"/>
      <c r="F382" s="85"/>
      <c r="G382" s="85"/>
      <c r="H382" s="85"/>
    </row>
    <row r="383" spans="1:8" s="24" customFormat="1" ht="39.950000000000003" customHeight="1" x14ac:dyDescent="0.25">
      <c r="A383" s="96" t="s">
        <v>68</v>
      </c>
      <c r="B383" s="96"/>
      <c r="C383" s="96"/>
      <c r="D383" s="96"/>
      <c r="E383" s="96"/>
      <c r="F383" s="96"/>
      <c r="G383" s="96"/>
      <c r="H383" s="96"/>
    </row>
    <row r="384" spans="1:8" s="12" customFormat="1" ht="32.25" customHeight="1" x14ac:dyDescent="0.25">
      <c r="A384" s="87" t="s">
        <v>9</v>
      </c>
      <c r="B384" s="97" t="s">
        <v>0</v>
      </c>
      <c r="C384" s="90" t="s">
        <v>4</v>
      </c>
      <c r="D384" s="47" t="s">
        <v>2</v>
      </c>
      <c r="E384" s="47" t="s">
        <v>6</v>
      </c>
      <c r="F384" s="97" t="s">
        <v>5</v>
      </c>
      <c r="G384" s="92" t="s">
        <v>3</v>
      </c>
      <c r="H384" s="94" t="s">
        <v>7</v>
      </c>
    </row>
    <row r="385" spans="1:8" ht="24.95" customHeight="1" x14ac:dyDescent="0.25">
      <c r="A385" s="88"/>
      <c r="B385" s="98"/>
      <c r="C385" s="91"/>
      <c r="D385" s="32" t="s">
        <v>1</v>
      </c>
      <c r="E385" s="32" t="s">
        <v>1</v>
      </c>
      <c r="F385" s="98"/>
      <c r="G385" s="93"/>
      <c r="H385" s="95"/>
    </row>
    <row r="386" spans="1:8" s="39" customFormat="1" ht="30" customHeight="1" x14ac:dyDescent="0.25">
      <c r="A386" s="48" t="s">
        <v>125</v>
      </c>
      <c r="B386" s="54" t="s">
        <v>126</v>
      </c>
      <c r="C386" s="63" t="s">
        <v>26</v>
      </c>
      <c r="D386" s="52">
        <v>2.92</v>
      </c>
      <c r="E386" s="52">
        <v>5.79</v>
      </c>
      <c r="F386" s="52">
        <v>5.0599999999999996</v>
      </c>
      <c r="G386" s="52">
        <v>72.672572400000007</v>
      </c>
      <c r="H386" s="58">
        <v>17.3</v>
      </c>
    </row>
    <row r="387" spans="1:8" s="39" customFormat="1" ht="30" customHeight="1" x14ac:dyDescent="0.25">
      <c r="A387" s="48" t="s">
        <v>32</v>
      </c>
      <c r="B387" s="54" t="s">
        <v>127</v>
      </c>
      <c r="C387" s="63" t="s">
        <v>25</v>
      </c>
      <c r="D387" s="52">
        <v>1.76</v>
      </c>
      <c r="E387" s="52">
        <v>4.25</v>
      </c>
      <c r="F387" s="52">
        <v>11.3</v>
      </c>
      <c r="G387" s="52">
        <v>109.61</v>
      </c>
      <c r="H387" s="58">
        <v>12.8</v>
      </c>
    </row>
    <row r="388" spans="1:8" s="39" customFormat="1" ht="30" customHeight="1" x14ac:dyDescent="0.25">
      <c r="A388" s="48" t="s">
        <v>128</v>
      </c>
      <c r="B388" s="54" t="s">
        <v>129</v>
      </c>
      <c r="C388" s="63">
        <v>80</v>
      </c>
      <c r="D388" s="52">
        <v>12.55111111111111</v>
      </c>
      <c r="E388" s="52">
        <v>7.92</v>
      </c>
      <c r="F388" s="52">
        <v>9.8044444444444441</v>
      </c>
      <c r="G388" s="52">
        <v>173.97333333333333</v>
      </c>
      <c r="H388" s="59">
        <v>46.5</v>
      </c>
    </row>
    <row r="389" spans="1:8" s="39" customFormat="1" ht="30" customHeight="1" x14ac:dyDescent="0.25">
      <c r="A389" s="48" t="s">
        <v>22</v>
      </c>
      <c r="B389" s="54" t="s">
        <v>130</v>
      </c>
      <c r="C389" s="63" t="s">
        <v>42</v>
      </c>
      <c r="D389" s="52">
        <v>2.2599999999999998</v>
      </c>
      <c r="E389" s="52">
        <v>4.97</v>
      </c>
      <c r="F389" s="52">
        <v>27.7</v>
      </c>
      <c r="G389" s="52">
        <v>130.89619112195129</v>
      </c>
      <c r="H389" s="58">
        <v>11.38</v>
      </c>
    </row>
    <row r="390" spans="1:8" s="39" customFormat="1" ht="30" customHeight="1" x14ac:dyDescent="0.25">
      <c r="A390" s="48" t="s">
        <v>88</v>
      </c>
      <c r="B390" s="54" t="s">
        <v>89</v>
      </c>
      <c r="C390" s="63" t="s">
        <v>25</v>
      </c>
      <c r="D390" s="52">
        <v>0.98</v>
      </c>
      <c r="E390" s="52">
        <v>0.05</v>
      </c>
      <c r="F390" s="52">
        <v>21.64</v>
      </c>
      <c r="G390" s="52">
        <v>81.783839999999998</v>
      </c>
      <c r="H390" s="58">
        <v>8.86</v>
      </c>
    </row>
    <row r="391" spans="1:8" s="39" customFormat="1" ht="30" customHeight="1" x14ac:dyDescent="0.25">
      <c r="A391" s="48" t="s">
        <v>17</v>
      </c>
      <c r="B391" s="54" t="s">
        <v>13</v>
      </c>
      <c r="C391" s="63" t="s">
        <v>90</v>
      </c>
      <c r="D391" s="52">
        <v>2.14</v>
      </c>
      <c r="E391" s="52">
        <v>0.21</v>
      </c>
      <c r="F391" s="52">
        <v>14.14</v>
      </c>
      <c r="G391" s="52">
        <v>67.175429999999992</v>
      </c>
      <c r="H391" s="58">
        <v>2.4300000000000002</v>
      </c>
    </row>
    <row r="392" spans="1:8" s="39" customFormat="1" ht="30" customHeight="1" x14ac:dyDescent="0.25">
      <c r="A392" s="50" t="s">
        <v>17</v>
      </c>
      <c r="B392" s="51" t="s">
        <v>10</v>
      </c>
      <c r="C392" s="67" t="s">
        <v>131</v>
      </c>
      <c r="D392" s="53">
        <v>1.68</v>
      </c>
      <c r="E392" s="53">
        <v>0.28999999999999998</v>
      </c>
      <c r="F392" s="53">
        <v>10.25</v>
      </c>
      <c r="G392" s="53">
        <v>47.712726000000004</v>
      </c>
      <c r="H392" s="59">
        <v>1.98</v>
      </c>
    </row>
    <row r="393" spans="1:8" s="43" customFormat="1" ht="27" customHeight="1" thickBot="1" x14ac:dyDescent="0.25">
      <c r="B393" s="43" t="s">
        <v>36</v>
      </c>
      <c r="C393" s="73">
        <f>C388+C389+C392+C386+C387+C390+C391</f>
        <v>747</v>
      </c>
      <c r="D393" s="44">
        <f>D388+D389+D392+D386+D387+D390+D391</f>
        <v>24.291111111111114</v>
      </c>
      <c r="E393" s="44">
        <f t="shared" ref="E393:G393" si="50">E388+E389+E392+E386+E387+E390+E391</f>
        <v>23.48</v>
      </c>
      <c r="F393" s="44">
        <f>F388+F389+F392+F386+F387+F390+F391</f>
        <v>99.894444444444446</v>
      </c>
      <c r="G393" s="44">
        <f t="shared" si="50"/>
        <v>683.82409285528456</v>
      </c>
      <c r="H393" s="44">
        <f>H388+H389+H392+H386+H387+H390+H391</f>
        <v>101.25</v>
      </c>
    </row>
    <row r="394" spans="1:8" s="4" customFormat="1" ht="27" customHeight="1" thickBot="1" x14ac:dyDescent="0.35">
      <c r="A394" s="80" t="s">
        <v>69</v>
      </c>
      <c r="B394" s="81"/>
      <c r="C394" s="81"/>
      <c r="D394" s="81"/>
      <c r="E394" s="81"/>
      <c r="F394" s="81"/>
      <c r="G394" s="82"/>
      <c r="H394" s="56"/>
    </row>
    <row r="395" spans="1:8" s="4" customFormat="1" ht="27" customHeight="1" x14ac:dyDescent="0.3">
      <c r="A395" s="75"/>
      <c r="B395" s="75"/>
      <c r="C395" s="75"/>
      <c r="D395" s="75"/>
      <c r="E395" s="75"/>
      <c r="F395" s="75"/>
      <c r="G395" s="75"/>
      <c r="H395" s="75"/>
    </row>
    <row r="396" spans="1:8" s="4" customFormat="1" ht="27" customHeight="1" x14ac:dyDescent="0.25">
      <c r="A396" s="83" t="s">
        <v>70</v>
      </c>
      <c r="B396" s="83"/>
      <c r="C396" s="83"/>
      <c r="D396" s="83"/>
      <c r="E396" s="83"/>
      <c r="F396" s="83"/>
      <c r="G396" s="83"/>
      <c r="H396" s="83"/>
    </row>
    <row r="397" spans="1:8" s="4" customFormat="1" ht="27" customHeight="1" x14ac:dyDescent="0.25">
      <c r="A397" s="87" t="s">
        <v>9</v>
      </c>
      <c r="B397" s="89" t="s">
        <v>0</v>
      </c>
      <c r="C397" s="90" t="s">
        <v>4</v>
      </c>
      <c r="D397" s="74" t="s">
        <v>2</v>
      </c>
      <c r="E397" s="74" t="s">
        <v>6</v>
      </c>
      <c r="F397" s="89" t="s">
        <v>5</v>
      </c>
      <c r="G397" s="92" t="s">
        <v>3</v>
      </c>
      <c r="H397" s="94" t="s">
        <v>7</v>
      </c>
    </row>
    <row r="398" spans="1:8" s="4" customFormat="1" ht="27" customHeight="1" x14ac:dyDescent="0.25">
      <c r="A398" s="88"/>
      <c r="B398" s="89"/>
      <c r="C398" s="91"/>
      <c r="D398" s="74" t="s">
        <v>1</v>
      </c>
      <c r="E398" s="74" t="s">
        <v>1</v>
      </c>
      <c r="F398" s="89"/>
      <c r="G398" s="93"/>
      <c r="H398" s="95"/>
    </row>
    <row r="399" spans="1:8" s="4" customFormat="1" ht="27" customHeight="1" x14ac:dyDescent="0.25">
      <c r="A399" s="48" t="s">
        <v>32</v>
      </c>
      <c r="B399" s="54" t="s">
        <v>127</v>
      </c>
      <c r="C399" s="63" t="s">
        <v>25</v>
      </c>
      <c r="D399" s="52">
        <v>1.76</v>
      </c>
      <c r="E399" s="52">
        <v>4.25</v>
      </c>
      <c r="F399" s="52">
        <v>11.3</v>
      </c>
      <c r="G399" s="52">
        <v>109.61</v>
      </c>
      <c r="H399" s="58">
        <v>12.8</v>
      </c>
    </row>
    <row r="400" spans="1:8" s="4" customFormat="1" ht="27" customHeight="1" x14ac:dyDescent="0.25">
      <c r="A400" s="48" t="s">
        <v>128</v>
      </c>
      <c r="B400" s="54" t="s">
        <v>129</v>
      </c>
      <c r="C400" s="63">
        <v>80</v>
      </c>
      <c r="D400" s="52">
        <v>12.55111111111111</v>
      </c>
      <c r="E400" s="52">
        <v>7.92</v>
      </c>
      <c r="F400" s="52">
        <v>9.8044444444444441</v>
      </c>
      <c r="G400" s="52">
        <v>173.97333333333333</v>
      </c>
      <c r="H400" s="58">
        <v>46.5</v>
      </c>
    </row>
    <row r="401" spans="1:8" s="4" customFormat="1" ht="27" customHeight="1" x14ac:dyDescent="0.25">
      <c r="A401" s="69" t="s">
        <v>22</v>
      </c>
      <c r="B401" s="70" t="s">
        <v>130</v>
      </c>
      <c r="C401" s="71">
        <v>160</v>
      </c>
      <c r="D401" s="72">
        <v>2.4106666666666663</v>
      </c>
      <c r="E401" s="72">
        <v>5.301333333333333</v>
      </c>
      <c r="F401" s="72">
        <v>29.546666666666667</v>
      </c>
      <c r="G401" s="72">
        <v>139.6226038634147</v>
      </c>
      <c r="H401" s="58">
        <v>12.1</v>
      </c>
    </row>
    <row r="402" spans="1:8" s="4" customFormat="1" ht="27" customHeight="1" x14ac:dyDescent="0.25">
      <c r="A402" s="69" t="s">
        <v>33</v>
      </c>
      <c r="B402" s="70" t="s">
        <v>14</v>
      </c>
      <c r="C402" s="71" t="s">
        <v>25</v>
      </c>
      <c r="D402" s="72">
        <v>0.24</v>
      </c>
      <c r="E402" s="72">
        <v>0.05</v>
      </c>
      <c r="F402" s="72">
        <v>14.07</v>
      </c>
      <c r="G402" s="72">
        <v>55.606942799999999</v>
      </c>
      <c r="H402" s="58">
        <v>6.11</v>
      </c>
    </row>
    <row r="403" spans="1:8" s="4" customFormat="1" ht="27" customHeight="1" x14ac:dyDescent="0.25">
      <c r="A403" s="48" t="s">
        <v>17</v>
      </c>
      <c r="B403" s="54" t="s">
        <v>13</v>
      </c>
      <c r="C403" s="63">
        <v>25</v>
      </c>
      <c r="D403" s="52">
        <v>1.7833333333333334</v>
      </c>
      <c r="E403" s="52">
        <v>0.17499999999999999</v>
      </c>
      <c r="F403" s="52">
        <v>11.783333333333333</v>
      </c>
      <c r="G403" s="52">
        <v>55.979524999999988</v>
      </c>
      <c r="H403" s="58">
        <v>2.0250000000000004</v>
      </c>
    </row>
    <row r="404" spans="1:8" s="4" customFormat="1" ht="27" customHeight="1" x14ac:dyDescent="0.25">
      <c r="A404" s="50" t="s">
        <v>17</v>
      </c>
      <c r="B404" s="51" t="s">
        <v>10</v>
      </c>
      <c r="C404" s="67">
        <v>20</v>
      </c>
      <c r="D404" s="53">
        <v>1.2444444444444445</v>
      </c>
      <c r="E404" s="53">
        <v>0.21481481481481482</v>
      </c>
      <c r="F404" s="53">
        <v>7.5925925925925926</v>
      </c>
      <c r="G404" s="53">
        <v>35.342760000000006</v>
      </c>
      <c r="H404" s="59">
        <v>1.4666666666666668</v>
      </c>
    </row>
    <row r="405" spans="1:8" s="4" customFormat="1" ht="27" customHeight="1" thickBot="1" x14ac:dyDescent="0.3">
      <c r="A405" s="27"/>
      <c r="B405" s="43" t="s">
        <v>36</v>
      </c>
      <c r="C405" s="73">
        <f>C399+C400+C401+C403+C404+C402</f>
        <v>685</v>
      </c>
      <c r="D405" s="44">
        <f>D399+D400+D401+D403+D404+D402</f>
        <v>19.989555555555555</v>
      </c>
      <c r="E405" s="44">
        <f t="shared" ref="E405:G405" si="51">E399+E400+E401+E403+E404+E402</f>
        <v>17.91114814814815</v>
      </c>
      <c r="F405" s="44">
        <f t="shared" si="51"/>
        <v>84.09703703703704</v>
      </c>
      <c r="G405" s="44">
        <f t="shared" si="51"/>
        <v>570.1351649967479</v>
      </c>
      <c r="H405" s="44">
        <f>H399+H400+H401+H403+H404+H402</f>
        <v>81.001666666666665</v>
      </c>
    </row>
    <row r="406" spans="1:8" s="4" customFormat="1" ht="27" customHeight="1" thickBot="1" x14ac:dyDescent="0.35">
      <c r="A406" s="80" t="s">
        <v>71</v>
      </c>
      <c r="B406" s="81"/>
      <c r="C406" s="81"/>
      <c r="D406" s="81"/>
      <c r="E406" s="81"/>
      <c r="F406" s="81"/>
      <c r="G406" s="82"/>
      <c r="H406" s="56"/>
    </row>
    <row r="407" spans="1:8" s="4" customFormat="1" ht="27" customHeight="1" x14ac:dyDescent="0.3">
      <c r="A407" s="75"/>
      <c r="B407" s="75"/>
      <c r="C407" s="75"/>
      <c r="D407" s="75"/>
      <c r="E407" s="75"/>
      <c r="F407" s="75"/>
      <c r="G407" s="75"/>
      <c r="H407" s="75"/>
    </row>
    <row r="408" spans="1:8" s="4" customFormat="1" ht="27" customHeight="1" x14ac:dyDescent="0.25">
      <c r="A408" s="83" t="s">
        <v>64</v>
      </c>
      <c r="B408" s="83"/>
      <c r="C408" s="83"/>
      <c r="D408" s="83"/>
      <c r="E408" s="83"/>
      <c r="F408" s="83"/>
      <c r="G408" s="83"/>
      <c r="H408" s="83"/>
    </row>
    <row r="409" spans="1:8" s="4" customFormat="1" ht="27" customHeight="1" x14ac:dyDescent="0.25">
      <c r="A409" s="87" t="s">
        <v>9</v>
      </c>
      <c r="B409" s="89" t="s">
        <v>0</v>
      </c>
      <c r="C409" s="90" t="s">
        <v>4</v>
      </c>
      <c r="D409" s="74" t="s">
        <v>2</v>
      </c>
      <c r="E409" s="74" t="s">
        <v>6</v>
      </c>
      <c r="F409" s="89" t="s">
        <v>5</v>
      </c>
      <c r="G409" s="92" t="s">
        <v>3</v>
      </c>
      <c r="H409" s="94" t="s">
        <v>7</v>
      </c>
    </row>
    <row r="410" spans="1:8" s="4" customFormat="1" ht="27" customHeight="1" x14ac:dyDescent="0.25">
      <c r="A410" s="88"/>
      <c r="B410" s="89"/>
      <c r="C410" s="91"/>
      <c r="D410" s="74" t="s">
        <v>1</v>
      </c>
      <c r="E410" s="74" t="s">
        <v>1</v>
      </c>
      <c r="F410" s="89"/>
      <c r="G410" s="93"/>
      <c r="H410" s="95"/>
    </row>
    <row r="411" spans="1:8" s="4" customFormat="1" ht="27" customHeight="1" x14ac:dyDescent="0.25">
      <c r="A411" s="48" t="s">
        <v>17</v>
      </c>
      <c r="B411" s="54" t="s">
        <v>45</v>
      </c>
      <c r="C411" s="63">
        <v>75</v>
      </c>
      <c r="D411" s="52">
        <v>6.04</v>
      </c>
      <c r="E411" s="52">
        <v>4.67</v>
      </c>
      <c r="F411" s="52">
        <v>42.24</v>
      </c>
      <c r="G411" s="52">
        <v>233.49</v>
      </c>
      <c r="H411" s="58">
        <v>14.26</v>
      </c>
    </row>
    <row r="412" spans="1:8" s="4" customFormat="1" ht="27" customHeight="1" x14ac:dyDescent="0.25">
      <c r="A412" s="50" t="s">
        <v>38</v>
      </c>
      <c r="B412" s="51" t="s">
        <v>39</v>
      </c>
      <c r="C412" s="76" t="s">
        <v>25</v>
      </c>
      <c r="D412" s="53">
        <v>0.18</v>
      </c>
      <c r="E412" s="53">
        <v>0.04</v>
      </c>
      <c r="F412" s="53">
        <v>9.2100000000000009</v>
      </c>
      <c r="G412" s="53">
        <v>35.881222799999996</v>
      </c>
      <c r="H412" s="59">
        <v>2.66</v>
      </c>
    </row>
    <row r="413" spans="1:8" s="4" customFormat="1" ht="27" customHeight="1" thickBot="1" x14ac:dyDescent="0.3">
      <c r="A413" s="27"/>
      <c r="B413" s="43" t="s">
        <v>36</v>
      </c>
      <c r="C413" s="73">
        <f>C411+C412</f>
        <v>275</v>
      </c>
      <c r="D413" s="44">
        <f>D411+D412</f>
        <v>6.22</v>
      </c>
      <c r="E413" s="44">
        <f t="shared" ref="E413" si="52">E411+E412</f>
        <v>4.71</v>
      </c>
      <c r="F413" s="44">
        <f t="shared" ref="F413" si="53">F411+F412</f>
        <v>51.45</v>
      </c>
      <c r="G413" s="44">
        <f t="shared" ref="G413" si="54">G411+G412</f>
        <v>269.3712228</v>
      </c>
      <c r="H413" s="44">
        <f t="shared" ref="H413" si="55">H411+H412</f>
        <v>16.920000000000002</v>
      </c>
    </row>
    <row r="414" spans="1:8" s="4" customFormat="1" ht="27" customHeight="1" thickBot="1" x14ac:dyDescent="0.35">
      <c r="A414" s="80" t="s">
        <v>41</v>
      </c>
      <c r="B414" s="81"/>
      <c r="C414" s="81"/>
      <c r="D414" s="81"/>
      <c r="E414" s="81"/>
      <c r="F414" s="81"/>
      <c r="G414" s="82"/>
      <c r="H414" s="44"/>
    </row>
    <row r="415" spans="1:8" s="4" customFormat="1" ht="27" customHeight="1" x14ac:dyDescent="0.25">
      <c r="A415" s="29"/>
      <c r="B415" s="29"/>
      <c r="C415" s="29"/>
      <c r="D415" s="29"/>
      <c r="E415" s="29"/>
      <c r="F415" s="29"/>
      <c r="G415" s="29"/>
      <c r="H415" s="56"/>
    </row>
    <row r="416" spans="1:8" s="8" customFormat="1" ht="27" customHeight="1" x14ac:dyDescent="0.25">
      <c r="A416" s="85" t="s">
        <v>21</v>
      </c>
      <c r="B416" s="85"/>
      <c r="C416" s="9"/>
      <c r="D416" s="85" t="s">
        <v>11</v>
      </c>
      <c r="E416" s="85"/>
      <c r="F416" s="85"/>
      <c r="G416" s="85"/>
      <c r="H416" s="85"/>
    </row>
    <row r="417" spans="1:8" s="8" customFormat="1" ht="27" customHeight="1" x14ac:dyDescent="0.25">
      <c r="A417" s="85" t="s">
        <v>12</v>
      </c>
      <c r="B417" s="85"/>
      <c r="C417" s="9"/>
      <c r="D417" s="85" t="s">
        <v>11</v>
      </c>
      <c r="E417" s="85"/>
      <c r="F417" s="85"/>
      <c r="G417" s="85"/>
      <c r="H417" s="85"/>
    </row>
    <row r="418" spans="1:8" ht="30" customHeight="1" x14ac:dyDescent="0.25"/>
    <row r="419" spans="1:8" s="8" customFormat="1" ht="30" customHeight="1" x14ac:dyDescent="0.25">
      <c r="A419" s="15"/>
      <c r="B419" s="15"/>
      <c r="C419" s="24"/>
      <c r="D419" s="24"/>
      <c r="E419" s="86" t="s">
        <v>16</v>
      </c>
      <c r="F419" s="86"/>
      <c r="G419" s="86"/>
      <c r="H419" s="86"/>
    </row>
    <row r="420" spans="1:8" s="24" customFormat="1" ht="30" customHeight="1" x14ac:dyDescent="0.25">
      <c r="A420" s="11"/>
      <c r="B420" s="11"/>
      <c r="C420" s="86" t="s">
        <v>144</v>
      </c>
      <c r="D420" s="86"/>
      <c r="E420" s="86"/>
      <c r="F420" s="86"/>
      <c r="G420" s="86"/>
      <c r="H420" s="86"/>
    </row>
    <row r="421" spans="1:8" ht="34.5" customHeight="1" x14ac:dyDescent="0.25">
      <c r="A421" s="40"/>
      <c r="B421" s="40"/>
      <c r="C421" s="84" t="s">
        <v>145</v>
      </c>
      <c r="D421" s="84"/>
      <c r="E421" s="84"/>
      <c r="F421" s="84"/>
      <c r="G421" s="84"/>
      <c r="H421" s="84"/>
    </row>
    <row r="422" spans="1:8" s="4" customFormat="1" ht="30" customHeight="1" x14ac:dyDescent="0.45">
      <c r="A422" s="24"/>
      <c r="B422" s="101" t="s">
        <v>8</v>
      </c>
      <c r="C422" s="101"/>
      <c r="D422" s="101"/>
      <c r="E422" s="101"/>
      <c r="F422" s="101"/>
      <c r="G422" s="101"/>
      <c r="H422" s="62"/>
    </row>
    <row r="423" spans="1:8" ht="30" customHeight="1" x14ac:dyDescent="0.25">
      <c r="A423" s="24"/>
      <c r="B423" s="104" t="s">
        <v>67</v>
      </c>
      <c r="C423" s="104"/>
      <c r="D423" s="104"/>
      <c r="E423" s="104"/>
      <c r="F423" s="104"/>
      <c r="G423" s="104"/>
      <c r="H423" s="62"/>
    </row>
    <row r="424" spans="1:8" ht="30" customHeight="1" x14ac:dyDescent="0.25">
      <c r="A424" s="85" t="s">
        <v>56</v>
      </c>
      <c r="B424" s="85"/>
      <c r="C424" s="85"/>
      <c r="D424" s="85"/>
      <c r="E424" s="85"/>
      <c r="F424" s="85"/>
      <c r="G424" s="85"/>
      <c r="H424" s="85"/>
    </row>
    <row r="425" spans="1:8" s="24" customFormat="1" ht="39.950000000000003" customHeight="1" x14ac:dyDescent="0.25">
      <c r="A425" s="96" t="s">
        <v>68</v>
      </c>
      <c r="B425" s="96"/>
      <c r="C425" s="96"/>
      <c r="D425" s="96"/>
      <c r="E425" s="96"/>
      <c r="F425" s="96"/>
      <c r="G425" s="96"/>
      <c r="H425" s="96"/>
    </row>
    <row r="426" spans="1:8" ht="35.25" customHeight="1" x14ac:dyDescent="0.25">
      <c r="A426" s="87" t="s">
        <v>9</v>
      </c>
      <c r="B426" s="89" t="s">
        <v>0</v>
      </c>
      <c r="C426" s="90" t="s">
        <v>4</v>
      </c>
      <c r="D426" s="46" t="s">
        <v>2</v>
      </c>
      <c r="E426" s="46" t="s">
        <v>6</v>
      </c>
      <c r="F426" s="89" t="s">
        <v>5</v>
      </c>
      <c r="G426" s="92" t="s">
        <v>3</v>
      </c>
      <c r="H426" s="94" t="s">
        <v>7</v>
      </c>
    </row>
    <row r="427" spans="1:8" ht="24.95" customHeight="1" x14ac:dyDescent="0.25">
      <c r="A427" s="88"/>
      <c r="B427" s="89"/>
      <c r="C427" s="91"/>
      <c r="D427" s="32" t="s">
        <v>1</v>
      </c>
      <c r="E427" s="32" t="s">
        <v>1</v>
      </c>
      <c r="F427" s="89"/>
      <c r="G427" s="93"/>
      <c r="H427" s="95"/>
    </row>
    <row r="428" spans="1:8" s="39" customFormat="1" ht="30" customHeight="1" x14ac:dyDescent="0.25">
      <c r="A428" s="48" t="s">
        <v>58</v>
      </c>
      <c r="B428" s="54" t="s">
        <v>59</v>
      </c>
      <c r="C428" s="63">
        <v>40</v>
      </c>
      <c r="D428" s="52">
        <v>0.52</v>
      </c>
      <c r="E428" s="52">
        <v>2.08</v>
      </c>
      <c r="F428" s="52">
        <v>3.76</v>
      </c>
      <c r="G428" s="52">
        <v>34.96</v>
      </c>
      <c r="H428" s="58">
        <v>8.64</v>
      </c>
    </row>
    <row r="429" spans="1:8" s="39" customFormat="1" ht="30" customHeight="1" x14ac:dyDescent="0.25">
      <c r="A429" s="48" t="s">
        <v>132</v>
      </c>
      <c r="B429" s="54" t="s">
        <v>133</v>
      </c>
      <c r="C429" s="65" t="s">
        <v>25</v>
      </c>
      <c r="D429" s="52">
        <v>1.62</v>
      </c>
      <c r="E429" s="52">
        <v>4.87</v>
      </c>
      <c r="F429" s="52">
        <v>22.37</v>
      </c>
      <c r="G429" s="52">
        <v>142.5</v>
      </c>
      <c r="H429" s="58">
        <v>13.49</v>
      </c>
    </row>
    <row r="430" spans="1:8" s="39" customFormat="1" ht="30" customHeight="1" x14ac:dyDescent="0.25">
      <c r="A430" s="48" t="s">
        <v>134</v>
      </c>
      <c r="B430" s="54" t="s">
        <v>135</v>
      </c>
      <c r="C430" s="63">
        <v>80</v>
      </c>
      <c r="D430" s="52">
        <v>10.559999999999999</v>
      </c>
      <c r="E430" s="52">
        <v>7.1709090909090909</v>
      </c>
      <c r="F430" s="52">
        <v>14.74909090909091</v>
      </c>
      <c r="G430" s="52">
        <v>163.7890909090909</v>
      </c>
      <c r="H430" s="58">
        <v>48.41</v>
      </c>
    </row>
    <row r="431" spans="1:8" s="39" customFormat="1" ht="30" customHeight="1" x14ac:dyDescent="0.25">
      <c r="A431" s="48" t="s">
        <v>99</v>
      </c>
      <c r="B431" s="54" t="s">
        <v>136</v>
      </c>
      <c r="C431" s="63" t="s">
        <v>42</v>
      </c>
      <c r="D431" s="52">
        <v>3.09</v>
      </c>
      <c r="E431" s="52">
        <v>5.49</v>
      </c>
      <c r="F431" s="52">
        <v>21.52</v>
      </c>
      <c r="G431" s="52">
        <v>146.67805050000001</v>
      </c>
      <c r="H431" s="58">
        <v>24.15</v>
      </c>
    </row>
    <row r="432" spans="1:8" s="39" customFormat="1" ht="30" customHeight="1" x14ac:dyDescent="0.25">
      <c r="A432" s="48" t="s">
        <v>38</v>
      </c>
      <c r="B432" s="54" t="s">
        <v>39</v>
      </c>
      <c r="C432" s="63" t="s">
        <v>25</v>
      </c>
      <c r="D432" s="52">
        <v>0.18</v>
      </c>
      <c r="E432" s="52">
        <v>0.04</v>
      </c>
      <c r="F432" s="52">
        <v>9.2100000000000009</v>
      </c>
      <c r="G432" s="52">
        <v>35.881222799999996</v>
      </c>
      <c r="H432" s="58">
        <v>2.66</v>
      </c>
    </row>
    <row r="433" spans="1:8" s="39" customFormat="1" ht="30" customHeight="1" x14ac:dyDescent="0.25">
      <c r="A433" s="48" t="s">
        <v>17</v>
      </c>
      <c r="B433" s="54" t="s">
        <v>13</v>
      </c>
      <c r="C433" s="63" t="s">
        <v>90</v>
      </c>
      <c r="D433" s="52">
        <v>2.14</v>
      </c>
      <c r="E433" s="52">
        <v>0.21</v>
      </c>
      <c r="F433" s="52">
        <v>14.14</v>
      </c>
      <c r="G433" s="52">
        <v>67.175429999999992</v>
      </c>
      <c r="H433" s="58">
        <v>2.4300000000000002</v>
      </c>
    </row>
    <row r="434" spans="1:8" s="38" customFormat="1" ht="30" customHeight="1" x14ac:dyDescent="0.25">
      <c r="A434" s="50" t="s">
        <v>17</v>
      </c>
      <c r="B434" s="51" t="s">
        <v>10</v>
      </c>
      <c r="C434" s="66" t="s">
        <v>86</v>
      </c>
      <c r="D434" s="53">
        <v>1.24</v>
      </c>
      <c r="E434" s="53">
        <v>0.21</v>
      </c>
      <c r="F434" s="53">
        <v>7.59</v>
      </c>
      <c r="G434" s="53">
        <v>35.342759999999998</v>
      </c>
      <c r="H434" s="59">
        <v>1.47</v>
      </c>
    </row>
    <row r="435" spans="1:8" s="43" customFormat="1" ht="27" customHeight="1" thickBot="1" x14ac:dyDescent="0.25">
      <c r="B435" s="43" t="s">
        <v>36</v>
      </c>
      <c r="C435" s="73">
        <f>C428+C429+C430+C431+C433+C434+C432</f>
        <v>720</v>
      </c>
      <c r="D435" s="44">
        <f>D428+D429+D430+D433+D434+D431+D432</f>
        <v>19.349999999999998</v>
      </c>
      <c r="E435" s="44">
        <f t="shared" ref="E435:G435" si="56">E428+E429+E430+E433+E434+E431+E432</f>
        <v>20.07090909090909</v>
      </c>
      <c r="F435" s="44">
        <f t="shared" si="56"/>
        <v>93.339090909090913</v>
      </c>
      <c r="G435" s="44">
        <f t="shared" si="56"/>
        <v>626.326554209091</v>
      </c>
      <c r="H435" s="44">
        <f>H428+H429+H430+H433+H434+H431+H432</f>
        <v>101.25</v>
      </c>
    </row>
    <row r="436" spans="1:8" s="4" customFormat="1" ht="27" customHeight="1" thickBot="1" x14ac:dyDescent="0.35">
      <c r="A436" s="80" t="s">
        <v>69</v>
      </c>
      <c r="B436" s="81"/>
      <c r="C436" s="81"/>
      <c r="D436" s="81"/>
      <c r="E436" s="81"/>
      <c r="F436" s="81"/>
      <c r="G436" s="82"/>
      <c r="H436" s="56"/>
    </row>
    <row r="437" spans="1:8" s="4" customFormat="1" ht="27" customHeight="1" x14ac:dyDescent="0.3">
      <c r="A437" s="75"/>
      <c r="B437" s="75"/>
      <c r="C437" s="75"/>
      <c r="D437" s="75"/>
      <c r="E437" s="75"/>
      <c r="F437" s="75"/>
      <c r="G437" s="75"/>
      <c r="H437" s="75"/>
    </row>
    <row r="438" spans="1:8" s="4" customFormat="1" ht="27" customHeight="1" x14ac:dyDescent="0.25">
      <c r="A438" s="83" t="s">
        <v>70</v>
      </c>
      <c r="B438" s="83"/>
      <c r="C438" s="83"/>
      <c r="D438" s="83"/>
      <c r="E438" s="83"/>
      <c r="F438" s="83"/>
      <c r="G438" s="83"/>
      <c r="H438" s="83"/>
    </row>
    <row r="439" spans="1:8" s="4" customFormat="1" ht="27" customHeight="1" x14ac:dyDescent="0.25">
      <c r="A439" s="87" t="s">
        <v>9</v>
      </c>
      <c r="B439" s="89" t="s">
        <v>0</v>
      </c>
      <c r="C439" s="90" t="s">
        <v>4</v>
      </c>
      <c r="D439" s="74" t="s">
        <v>2</v>
      </c>
      <c r="E439" s="74" t="s">
        <v>6</v>
      </c>
      <c r="F439" s="89" t="s">
        <v>5</v>
      </c>
      <c r="G439" s="92" t="s">
        <v>3</v>
      </c>
      <c r="H439" s="94" t="s">
        <v>7</v>
      </c>
    </row>
    <row r="440" spans="1:8" s="4" customFormat="1" ht="27" customHeight="1" x14ac:dyDescent="0.25">
      <c r="A440" s="88"/>
      <c r="B440" s="89"/>
      <c r="C440" s="91"/>
      <c r="D440" s="74" t="s">
        <v>1</v>
      </c>
      <c r="E440" s="74" t="s">
        <v>1</v>
      </c>
      <c r="F440" s="89"/>
      <c r="G440" s="93"/>
      <c r="H440" s="95"/>
    </row>
    <row r="441" spans="1:8" s="4" customFormat="1" ht="27" customHeight="1" x14ac:dyDescent="0.25">
      <c r="A441" s="48" t="s">
        <v>132</v>
      </c>
      <c r="B441" s="54" t="s">
        <v>133</v>
      </c>
      <c r="C441" s="63" t="s">
        <v>25</v>
      </c>
      <c r="D441" s="52">
        <v>1.62</v>
      </c>
      <c r="E441" s="52">
        <v>4.87</v>
      </c>
      <c r="F441" s="52">
        <v>22.37</v>
      </c>
      <c r="G441" s="52">
        <v>142.5</v>
      </c>
      <c r="H441" s="58">
        <v>13.49</v>
      </c>
    </row>
    <row r="442" spans="1:8" s="4" customFormat="1" ht="27" customHeight="1" x14ac:dyDescent="0.25">
      <c r="A442" s="48" t="s">
        <v>134</v>
      </c>
      <c r="B442" s="54" t="s">
        <v>135</v>
      </c>
      <c r="C442" s="63">
        <v>60</v>
      </c>
      <c r="D442" s="52">
        <v>7.919999999999999</v>
      </c>
      <c r="E442" s="52">
        <v>5.378181818181818</v>
      </c>
      <c r="F442" s="52">
        <v>11.061818181818182</v>
      </c>
      <c r="G442" s="52">
        <v>122.84181818181817</v>
      </c>
      <c r="H442" s="58">
        <v>36.29</v>
      </c>
    </row>
    <row r="443" spans="1:8" s="4" customFormat="1" ht="27" customHeight="1" x14ac:dyDescent="0.25">
      <c r="A443" s="69" t="s">
        <v>99</v>
      </c>
      <c r="B443" s="70" t="s">
        <v>136</v>
      </c>
      <c r="C443" s="71" t="s">
        <v>42</v>
      </c>
      <c r="D443" s="72">
        <v>3.09</v>
      </c>
      <c r="E443" s="72">
        <v>5.49</v>
      </c>
      <c r="F443" s="72">
        <v>21.52</v>
      </c>
      <c r="G443" s="72">
        <v>146.67805050000001</v>
      </c>
      <c r="H443" s="58">
        <v>24.15</v>
      </c>
    </row>
    <row r="444" spans="1:8" s="4" customFormat="1" ht="27" customHeight="1" x14ac:dyDescent="0.25">
      <c r="A444" s="69" t="s">
        <v>38</v>
      </c>
      <c r="B444" s="70" t="s">
        <v>39</v>
      </c>
      <c r="C444" s="71" t="s">
        <v>25</v>
      </c>
      <c r="D444" s="72">
        <v>0.18</v>
      </c>
      <c r="E444" s="72">
        <v>0.04</v>
      </c>
      <c r="F444" s="72">
        <v>9.2100000000000009</v>
      </c>
      <c r="G444" s="72">
        <v>35.881222799999996</v>
      </c>
      <c r="H444" s="58">
        <v>2.66</v>
      </c>
    </row>
    <row r="445" spans="1:8" s="4" customFormat="1" ht="27" customHeight="1" x14ac:dyDescent="0.25">
      <c r="A445" s="48" t="s">
        <v>17</v>
      </c>
      <c r="B445" s="54" t="s">
        <v>13</v>
      </c>
      <c r="C445" s="63" t="s">
        <v>90</v>
      </c>
      <c r="D445" s="52">
        <v>2.14</v>
      </c>
      <c r="E445" s="52">
        <v>0.21</v>
      </c>
      <c r="F445" s="52">
        <v>14.14</v>
      </c>
      <c r="G445" s="52">
        <v>67.175429999999992</v>
      </c>
      <c r="H445" s="58">
        <v>2.4300000000000002</v>
      </c>
    </row>
    <row r="446" spans="1:8" s="4" customFormat="1" ht="27" customHeight="1" x14ac:dyDescent="0.25">
      <c r="A446" s="50" t="s">
        <v>17</v>
      </c>
      <c r="B446" s="51" t="s">
        <v>10</v>
      </c>
      <c r="C446" s="67">
        <v>27</v>
      </c>
      <c r="D446" s="53">
        <v>1.6739999999999999</v>
      </c>
      <c r="E446" s="53">
        <v>0.28349999999999997</v>
      </c>
      <c r="F446" s="53">
        <v>10.246500000000001</v>
      </c>
      <c r="G446" s="53">
        <v>47.712725999999996</v>
      </c>
      <c r="H446" s="59">
        <v>1.9844999999999999</v>
      </c>
    </row>
    <row r="447" spans="1:8" s="4" customFormat="1" ht="27" customHeight="1" thickBot="1" x14ac:dyDescent="0.3">
      <c r="A447" s="27"/>
      <c r="B447" s="43" t="s">
        <v>36</v>
      </c>
      <c r="C447" s="73">
        <f>C441+C442+C443+C445+C446+C444</f>
        <v>667</v>
      </c>
      <c r="D447" s="44">
        <f>D441+D442+D443+D445+D446+D444</f>
        <v>16.623999999999999</v>
      </c>
      <c r="E447" s="44">
        <f t="shared" ref="E447:G447" si="57">E441+E442+E443+E445+E446+E444</f>
        <v>16.271681818181818</v>
      </c>
      <c r="F447" s="44">
        <f t="shared" si="57"/>
        <v>88.548318181818189</v>
      </c>
      <c r="G447" s="44">
        <f t="shared" si="57"/>
        <v>562.78924748181817</v>
      </c>
      <c r="H447" s="44">
        <f>H441+H442+H443+H445+H446+H444</f>
        <v>81.004500000000007</v>
      </c>
    </row>
    <row r="448" spans="1:8" s="4" customFormat="1" ht="27" customHeight="1" thickBot="1" x14ac:dyDescent="0.35">
      <c r="A448" s="80" t="s">
        <v>71</v>
      </c>
      <c r="B448" s="81"/>
      <c r="C448" s="81"/>
      <c r="D448" s="81"/>
      <c r="E448" s="81"/>
      <c r="F448" s="81"/>
      <c r="G448" s="82"/>
      <c r="H448" s="56"/>
    </row>
    <row r="449" spans="1:8" s="4" customFormat="1" ht="27" customHeight="1" x14ac:dyDescent="0.3">
      <c r="A449" s="75"/>
      <c r="B449" s="75"/>
      <c r="C449" s="75"/>
      <c r="D449" s="75"/>
      <c r="E449" s="75"/>
      <c r="F449" s="75"/>
      <c r="G449" s="75"/>
      <c r="H449" s="75"/>
    </row>
    <row r="450" spans="1:8" s="4" customFormat="1" ht="27" customHeight="1" x14ac:dyDescent="0.25">
      <c r="A450" s="83" t="s">
        <v>64</v>
      </c>
      <c r="B450" s="83"/>
      <c r="C450" s="83"/>
      <c r="D450" s="83"/>
      <c r="E450" s="83"/>
      <c r="F450" s="83"/>
      <c r="G450" s="83"/>
      <c r="H450" s="83"/>
    </row>
    <row r="451" spans="1:8" s="4" customFormat="1" ht="27" customHeight="1" x14ac:dyDescent="0.25">
      <c r="A451" s="87" t="s">
        <v>9</v>
      </c>
      <c r="B451" s="89" t="s">
        <v>0</v>
      </c>
      <c r="C451" s="90" t="s">
        <v>4</v>
      </c>
      <c r="D451" s="74" t="s">
        <v>2</v>
      </c>
      <c r="E451" s="74" t="s">
        <v>6</v>
      </c>
      <c r="F451" s="89" t="s">
        <v>5</v>
      </c>
      <c r="G451" s="92" t="s">
        <v>3</v>
      </c>
      <c r="H451" s="94" t="s">
        <v>7</v>
      </c>
    </row>
    <row r="452" spans="1:8" s="4" customFormat="1" ht="27" customHeight="1" x14ac:dyDescent="0.25">
      <c r="A452" s="88"/>
      <c r="B452" s="89"/>
      <c r="C452" s="91"/>
      <c r="D452" s="74" t="s">
        <v>1</v>
      </c>
      <c r="E452" s="74" t="s">
        <v>1</v>
      </c>
      <c r="F452" s="89"/>
      <c r="G452" s="93"/>
      <c r="H452" s="95"/>
    </row>
    <row r="453" spans="1:8" s="4" customFormat="1" ht="27" customHeight="1" x14ac:dyDescent="0.25">
      <c r="A453" s="48" t="s">
        <v>17</v>
      </c>
      <c r="B453" s="54" t="s">
        <v>45</v>
      </c>
      <c r="C453" s="63">
        <v>75</v>
      </c>
      <c r="D453" s="52">
        <v>6.04</v>
      </c>
      <c r="E453" s="52">
        <v>4.67</v>
      </c>
      <c r="F453" s="52">
        <v>42.24</v>
      </c>
      <c r="G453" s="52">
        <v>233.49</v>
      </c>
      <c r="H453" s="58">
        <v>9.99</v>
      </c>
    </row>
    <row r="454" spans="1:8" s="4" customFormat="1" ht="27" customHeight="1" x14ac:dyDescent="0.25">
      <c r="A454" s="50" t="s">
        <v>142</v>
      </c>
      <c r="B454" s="51" t="s">
        <v>143</v>
      </c>
      <c r="C454" s="76" t="s">
        <v>25</v>
      </c>
      <c r="D454" s="53">
        <v>0.5</v>
      </c>
      <c r="E454" s="53">
        <v>0.16</v>
      </c>
      <c r="F454" s="53">
        <v>20.25</v>
      </c>
      <c r="G454" s="53">
        <v>78.12</v>
      </c>
      <c r="H454" s="59">
        <v>6.93</v>
      </c>
    </row>
    <row r="455" spans="1:8" s="4" customFormat="1" ht="27" customHeight="1" thickBot="1" x14ac:dyDescent="0.3">
      <c r="A455" s="27"/>
      <c r="B455" s="43" t="s">
        <v>36</v>
      </c>
      <c r="C455" s="73">
        <f>C453+C454</f>
        <v>275</v>
      </c>
      <c r="D455" s="44">
        <f>D453+D454</f>
        <v>6.54</v>
      </c>
      <c r="E455" s="44">
        <f t="shared" ref="E455" si="58">E453+E454</f>
        <v>4.83</v>
      </c>
      <c r="F455" s="44">
        <f t="shared" ref="F455" si="59">F453+F454</f>
        <v>62.49</v>
      </c>
      <c r="G455" s="44">
        <f t="shared" ref="G455" si="60">G453+G454</f>
        <v>311.61</v>
      </c>
      <c r="H455" s="44">
        <f t="shared" ref="H455" si="61">H453+H454</f>
        <v>16.920000000000002</v>
      </c>
    </row>
    <row r="456" spans="1:8" s="4" customFormat="1" ht="27" customHeight="1" thickBot="1" x14ac:dyDescent="0.35">
      <c r="A456" s="80" t="s">
        <v>41</v>
      </c>
      <c r="B456" s="81"/>
      <c r="C456" s="81"/>
      <c r="D456" s="81"/>
      <c r="E456" s="81"/>
      <c r="F456" s="81"/>
      <c r="G456" s="82"/>
      <c r="H456" s="44"/>
    </row>
    <row r="457" spans="1:8" s="4" customFormat="1" ht="27" customHeight="1" x14ac:dyDescent="0.25">
      <c r="A457" s="29"/>
      <c r="B457" s="29"/>
      <c r="C457" s="29"/>
      <c r="D457" s="29"/>
      <c r="E457" s="29"/>
      <c r="F457" s="29"/>
      <c r="G457" s="29"/>
      <c r="H457" s="56"/>
    </row>
    <row r="458" spans="1:8" ht="27" customHeight="1" x14ac:dyDescent="0.25">
      <c r="A458" s="85" t="s">
        <v>21</v>
      </c>
      <c r="B458" s="85"/>
      <c r="D458" s="85" t="s">
        <v>11</v>
      </c>
      <c r="E458" s="85"/>
      <c r="F458" s="85"/>
      <c r="G458" s="85"/>
      <c r="H458" s="85"/>
    </row>
    <row r="459" spans="1:8" ht="27" customHeight="1" x14ac:dyDescent="0.25">
      <c r="A459" s="85" t="s">
        <v>12</v>
      </c>
      <c r="B459" s="85"/>
      <c r="D459" s="85" t="s">
        <v>11</v>
      </c>
      <c r="E459" s="85"/>
      <c r="F459" s="85"/>
      <c r="G459" s="85"/>
      <c r="H459" s="85"/>
    </row>
    <row r="460" spans="1:8" s="24" customFormat="1" ht="27.75" customHeight="1" x14ac:dyDescent="0.25">
      <c r="A460" s="35"/>
      <c r="B460" s="35"/>
      <c r="C460" s="28"/>
      <c r="D460" s="35"/>
      <c r="E460" s="35"/>
      <c r="F460" s="35"/>
      <c r="G460" s="35"/>
      <c r="H460" s="60"/>
    </row>
    <row r="461" spans="1:8" s="24" customFormat="1" ht="30" customHeight="1" x14ac:dyDescent="0.25">
      <c r="A461" s="15"/>
      <c r="B461" s="15"/>
      <c r="E461" s="86" t="s">
        <v>16</v>
      </c>
      <c r="F461" s="86"/>
      <c r="G461" s="86"/>
      <c r="H461" s="86"/>
    </row>
    <row r="462" spans="1:8" s="24" customFormat="1" ht="30" customHeight="1" x14ac:dyDescent="0.25">
      <c r="A462" s="11"/>
      <c r="B462" s="11"/>
      <c r="C462" s="86" t="s">
        <v>144</v>
      </c>
      <c r="D462" s="86"/>
      <c r="E462" s="86"/>
      <c r="F462" s="86"/>
      <c r="G462" s="86"/>
      <c r="H462" s="86"/>
    </row>
    <row r="463" spans="1:8" ht="42.75" customHeight="1" x14ac:dyDescent="0.25">
      <c r="A463" s="23"/>
      <c r="B463" s="23"/>
      <c r="C463" s="84" t="s">
        <v>145</v>
      </c>
      <c r="D463" s="84"/>
      <c r="E463" s="84"/>
      <c r="F463" s="84"/>
      <c r="G463" s="84"/>
      <c r="H463" s="84"/>
    </row>
    <row r="464" spans="1:8" ht="30" customHeight="1" x14ac:dyDescent="0.45">
      <c r="A464" s="101" t="s">
        <v>8</v>
      </c>
      <c r="B464" s="101"/>
      <c r="C464" s="101"/>
      <c r="D464" s="101"/>
      <c r="E464" s="101"/>
      <c r="F464" s="101"/>
      <c r="G464" s="101"/>
      <c r="H464" s="101"/>
    </row>
    <row r="465" spans="1:8" ht="30" customHeight="1" x14ac:dyDescent="0.25">
      <c r="A465" s="104" t="s">
        <v>67</v>
      </c>
      <c r="B465" s="85"/>
      <c r="C465" s="85"/>
      <c r="D465" s="85"/>
      <c r="E465" s="85"/>
      <c r="F465" s="85"/>
      <c r="G465" s="85"/>
      <c r="H465" s="85"/>
    </row>
    <row r="466" spans="1:8" ht="30" customHeight="1" x14ac:dyDescent="0.25">
      <c r="A466" s="85" t="s">
        <v>57</v>
      </c>
      <c r="B466" s="85"/>
      <c r="C466" s="85"/>
      <c r="D466" s="85"/>
      <c r="E466" s="85"/>
      <c r="F466" s="85"/>
      <c r="G466" s="85"/>
      <c r="H466" s="85"/>
    </row>
    <row r="467" spans="1:8" s="24" customFormat="1" ht="39.950000000000003" customHeight="1" x14ac:dyDescent="0.25">
      <c r="A467" s="96" t="s">
        <v>68</v>
      </c>
      <c r="B467" s="96"/>
      <c r="C467" s="96"/>
      <c r="D467" s="96"/>
      <c r="E467" s="96"/>
      <c r="F467" s="96"/>
      <c r="G467" s="96"/>
      <c r="H467" s="96"/>
    </row>
    <row r="468" spans="1:8" ht="31.5" customHeight="1" x14ac:dyDescent="0.25">
      <c r="A468" s="87" t="s">
        <v>9</v>
      </c>
      <c r="B468" s="97" t="s">
        <v>0</v>
      </c>
      <c r="C468" s="90" t="s">
        <v>4</v>
      </c>
      <c r="D468" s="47" t="s">
        <v>2</v>
      </c>
      <c r="E468" s="47" t="s">
        <v>6</v>
      </c>
      <c r="F468" s="97" t="s">
        <v>5</v>
      </c>
      <c r="G468" s="92" t="s">
        <v>3</v>
      </c>
      <c r="H468" s="94" t="s">
        <v>7</v>
      </c>
    </row>
    <row r="469" spans="1:8" ht="24.95" customHeight="1" x14ac:dyDescent="0.25">
      <c r="A469" s="88"/>
      <c r="B469" s="98"/>
      <c r="C469" s="91"/>
      <c r="D469" s="32" t="s">
        <v>1</v>
      </c>
      <c r="E469" s="32" t="s">
        <v>1</v>
      </c>
      <c r="F469" s="98"/>
      <c r="G469" s="93"/>
      <c r="H469" s="95"/>
    </row>
    <row r="470" spans="1:8" s="39" customFormat="1" ht="30" customHeight="1" x14ac:dyDescent="0.25">
      <c r="A470" s="48" t="s">
        <v>90</v>
      </c>
      <c r="B470" s="54" t="s">
        <v>137</v>
      </c>
      <c r="C470" s="63" t="s">
        <v>26</v>
      </c>
      <c r="D470" s="52">
        <v>0.78</v>
      </c>
      <c r="E470" s="52">
        <v>5.36</v>
      </c>
      <c r="F470" s="52">
        <v>4.99</v>
      </c>
      <c r="G470" s="52">
        <v>69.833036399999997</v>
      </c>
      <c r="H470" s="58">
        <v>9.18</v>
      </c>
    </row>
    <row r="471" spans="1:8" s="39" customFormat="1" ht="30" customHeight="1" x14ac:dyDescent="0.25">
      <c r="A471" s="48" t="s">
        <v>23</v>
      </c>
      <c r="B471" s="54" t="s">
        <v>31</v>
      </c>
      <c r="C471" s="63" t="s">
        <v>25</v>
      </c>
      <c r="D471" s="52">
        <v>1.88</v>
      </c>
      <c r="E471" s="52">
        <v>3.72</v>
      </c>
      <c r="F471" s="52">
        <v>19.95</v>
      </c>
      <c r="G471" s="52">
        <v>112.3</v>
      </c>
      <c r="H471" s="58">
        <v>4.26</v>
      </c>
    </row>
    <row r="472" spans="1:8" s="39" customFormat="1" ht="30" customHeight="1" x14ac:dyDescent="0.25">
      <c r="A472" s="48" t="s">
        <v>138</v>
      </c>
      <c r="B472" s="54" t="s">
        <v>139</v>
      </c>
      <c r="C472" s="63">
        <v>80</v>
      </c>
      <c r="D472" s="52">
        <v>11.28</v>
      </c>
      <c r="E472" s="52">
        <v>9.2355555555555569</v>
      </c>
      <c r="F472" s="52">
        <v>10.84</v>
      </c>
      <c r="G472" s="52">
        <v>226.19312148000003</v>
      </c>
      <c r="H472" s="58">
        <v>56.5</v>
      </c>
    </row>
    <row r="473" spans="1:8" s="39" customFormat="1" ht="30" customHeight="1" x14ac:dyDescent="0.25">
      <c r="A473" s="48" t="s">
        <v>29</v>
      </c>
      <c r="B473" s="54" t="s">
        <v>30</v>
      </c>
      <c r="C473" s="63" t="s">
        <v>42</v>
      </c>
      <c r="D473" s="52">
        <v>5.05</v>
      </c>
      <c r="E473" s="52">
        <v>7.27</v>
      </c>
      <c r="F473" s="52">
        <v>27.89</v>
      </c>
      <c r="G473" s="52">
        <v>173.79</v>
      </c>
      <c r="H473" s="58">
        <v>18.14</v>
      </c>
    </row>
    <row r="474" spans="1:8" s="39" customFormat="1" ht="30" customHeight="1" x14ac:dyDescent="0.25">
      <c r="A474" s="48" t="s">
        <v>140</v>
      </c>
      <c r="B474" s="54" t="s">
        <v>141</v>
      </c>
      <c r="C474" s="63" t="s">
        <v>25</v>
      </c>
      <c r="D474" s="52">
        <v>0.64</v>
      </c>
      <c r="E474" s="52">
        <v>0.25</v>
      </c>
      <c r="F474" s="52">
        <v>22.09</v>
      </c>
      <c r="G474" s="52">
        <v>84.472840000000005</v>
      </c>
      <c r="H474" s="58">
        <v>8.5399999999999991</v>
      </c>
    </row>
    <row r="475" spans="1:8" s="39" customFormat="1" ht="30" customHeight="1" x14ac:dyDescent="0.25">
      <c r="A475" s="48" t="s">
        <v>17</v>
      </c>
      <c r="B475" s="54" t="s">
        <v>13</v>
      </c>
      <c r="C475" s="63" t="s">
        <v>90</v>
      </c>
      <c r="D475" s="52">
        <v>2.14</v>
      </c>
      <c r="E475" s="52">
        <v>0.21</v>
      </c>
      <c r="F475" s="52">
        <v>14.14</v>
      </c>
      <c r="G475" s="52">
        <v>67.175429999999992</v>
      </c>
      <c r="H475" s="58">
        <v>2.4300000000000002</v>
      </c>
    </row>
    <row r="476" spans="1:8" s="38" customFormat="1" ht="30" customHeight="1" x14ac:dyDescent="0.25">
      <c r="A476" s="50" t="s">
        <v>17</v>
      </c>
      <c r="B476" s="51" t="s">
        <v>10</v>
      </c>
      <c r="C476" s="67" t="s">
        <v>90</v>
      </c>
      <c r="D476" s="53">
        <v>1.86</v>
      </c>
      <c r="E476" s="53">
        <v>0.32</v>
      </c>
      <c r="F476" s="53">
        <v>11.38</v>
      </c>
      <c r="G476" s="53">
        <v>53.014139999999998</v>
      </c>
      <c r="H476" s="59">
        <v>2.2000000000000002</v>
      </c>
    </row>
    <row r="477" spans="1:8" s="43" customFormat="1" ht="27" customHeight="1" thickBot="1" x14ac:dyDescent="0.25">
      <c r="B477" s="43" t="s">
        <v>36</v>
      </c>
      <c r="C477" s="73">
        <f>C470+C472+C473+C475+C476+C471+C474</f>
        <v>750</v>
      </c>
      <c r="D477" s="44">
        <f>D470+D472+D473+D475+D476+D471+D474</f>
        <v>23.63</v>
      </c>
      <c r="E477" s="44">
        <f t="shared" ref="E477:G477" si="62">E470+E472+E473+E475+E476+E471+E474</f>
        <v>26.365555555555556</v>
      </c>
      <c r="F477" s="44">
        <f t="shared" si="62"/>
        <v>111.28</v>
      </c>
      <c r="G477" s="44">
        <f t="shared" si="62"/>
        <v>786.77856787999997</v>
      </c>
      <c r="H477" s="44">
        <f>H470+H472+H473+H475+H476+H471+H474</f>
        <v>101.25000000000003</v>
      </c>
    </row>
    <row r="478" spans="1:8" s="4" customFormat="1" ht="27" customHeight="1" thickBot="1" x14ac:dyDescent="0.35">
      <c r="A478" s="80" t="s">
        <v>69</v>
      </c>
      <c r="B478" s="81"/>
      <c r="C478" s="81"/>
      <c r="D478" s="81"/>
      <c r="E478" s="81"/>
      <c r="F478" s="81"/>
      <c r="G478" s="82"/>
      <c r="H478" s="56"/>
    </row>
    <row r="479" spans="1:8" s="4" customFormat="1" ht="27" customHeight="1" x14ac:dyDescent="0.3">
      <c r="A479" s="75"/>
      <c r="B479" s="75"/>
      <c r="C479" s="75"/>
      <c r="D479" s="75"/>
      <c r="E479" s="75"/>
      <c r="F479" s="75"/>
      <c r="G479" s="75"/>
      <c r="H479" s="75"/>
    </row>
    <row r="480" spans="1:8" s="4" customFormat="1" ht="27" customHeight="1" x14ac:dyDescent="0.25">
      <c r="A480" s="83" t="s">
        <v>70</v>
      </c>
      <c r="B480" s="83"/>
      <c r="C480" s="83"/>
      <c r="D480" s="83"/>
      <c r="E480" s="83"/>
      <c r="F480" s="83"/>
      <c r="G480" s="83"/>
      <c r="H480" s="83"/>
    </row>
    <row r="481" spans="1:8" s="4" customFormat="1" ht="27" customHeight="1" x14ac:dyDescent="0.25">
      <c r="A481" s="87" t="s">
        <v>9</v>
      </c>
      <c r="B481" s="89" t="s">
        <v>0</v>
      </c>
      <c r="C481" s="90" t="s">
        <v>4</v>
      </c>
      <c r="D481" s="74" t="s">
        <v>2</v>
      </c>
      <c r="E481" s="74" t="s">
        <v>6</v>
      </c>
      <c r="F481" s="89" t="s">
        <v>5</v>
      </c>
      <c r="G481" s="92" t="s">
        <v>3</v>
      </c>
      <c r="H481" s="94" t="s">
        <v>7</v>
      </c>
    </row>
    <row r="482" spans="1:8" s="4" customFormat="1" ht="27" customHeight="1" x14ac:dyDescent="0.25">
      <c r="A482" s="88"/>
      <c r="B482" s="89"/>
      <c r="C482" s="91"/>
      <c r="D482" s="74" t="s">
        <v>1</v>
      </c>
      <c r="E482" s="74" t="s">
        <v>1</v>
      </c>
      <c r="F482" s="89"/>
      <c r="G482" s="93"/>
      <c r="H482" s="95"/>
    </row>
    <row r="483" spans="1:8" s="4" customFormat="1" ht="27" customHeight="1" x14ac:dyDescent="0.25">
      <c r="A483" s="48" t="s">
        <v>23</v>
      </c>
      <c r="B483" s="54" t="s">
        <v>31</v>
      </c>
      <c r="C483" s="63" t="s">
        <v>25</v>
      </c>
      <c r="D483" s="52">
        <v>1.88</v>
      </c>
      <c r="E483" s="52">
        <v>3.72</v>
      </c>
      <c r="F483" s="52">
        <v>19.95</v>
      </c>
      <c r="G483" s="52">
        <v>112.3</v>
      </c>
      <c r="H483" s="58">
        <v>4.26</v>
      </c>
    </row>
    <row r="484" spans="1:8" s="4" customFormat="1" ht="27" customHeight="1" x14ac:dyDescent="0.25">
      <c r="A484" s="48" t="s">
        <v>138</v>
      </c>
      <c r="B484" s="54" t="s">
        <v>139</v>
      </c>
      <c r="C484" s="63">
        <v>65</v>
      </c>
      <c r="D484" s="52">
        <v>9.1649999999999991</v>
      </c>
      <c r="E484" s="52">
        <v>7.5038888888888904</v>
      </c>
      <c r="F484" s="52">
        <v>8.807500000000001</v>
      </c>
      <c r="G484" s="52">
        <v>183.78191120250003</v>
      </c>
      <c r="H484" s="58">
        <v>45.92</v>
      </c>
    </row>
    <row r="485" spans="1:8" s="4" customFormat="1" ht="27" customHeight="1" x14ac:dyDescent="0.25">
      <c r="A485" s="69" t="s">
        <v>29</v>
      </c>
      <c r="B485" s="70" t="s">
        <v>30</v>
      </c>
      <c r="C485" s="71">
        <v>170</v>
      </c>
      <c r="D485" s="72">
        <v>5.7233333333333336</v>
      </c>
      <c r="E485" s="72">
        <v>8.2393333333333327</v>
      </c>
      <c r="F485" s="72">
        <v>31.608666666666668</v>
      </c>
      <c r="G485" s="72">
        <v>196.96199999999999</v>
      </c>
      <c r="H485" s="58">
        <v>20.558666666666667</v>
      </c>
    </row>
    <row r="486" spans="1:8" s="4" customFormat="1" ht="27" customHeight="1" x14ac:dyDescent="0.25">
      <c r="A486" s="69" t="s">
        <v>142</v>
      </c>
      <c r="B486" s="70" t="s">
        <v>143</v>
      </c>
      <c r="C486" s="71" t="s">
        <v>25</v>
      </c>
      <c r="D486" s="72">
        <v>0.5</v>
      </c>
      <c r="E486" s="72">
        <v>0.16</v>
      </c>
      <c r="F486" s="72">
        <v>20.25</v>
      </c>
      <c r="G486" s="72">
        <v>78.12</v>
      </c>
      <c r="H486" s="58">
        <v>6.93</v>
      </c>
    </row>
    <row r="487" spans="1:8" s="4" customFormat="1" ht="27" customHeight="1" x14ac:dyDescent="0.25">
      <c r="A487" s="48" t="s">
        <v>17</v>
      </c>
      <c r="B487" s="54" t="s">
        <v>13</v>
      </c>
      <c r="C487" s="63">
        <v>23</v>
      </c>
      <c r="D487" s="52">
        <v>1.6406666666666669</v>
      </c>
      <c r="E487" s="52">
        <v>0.161</v>
      </c>
      <c r="F487" s="52">
        <v>10.840666666666667</v>
      </c>
      <c r="G487" s="52">
        <v>51.501162999999998</v>
      </c>
      <c r="H487" s="58">
        <v>1.863</v>
      </c>
    </row>
    <row r="488" spans="1:8" s="4" customFormat="1" ht="27" customHeight="1" x14ac:dyDescent="0.25">
      <c r="A488" s="50" t="s">
        <v>17</v>
      </c>
      <c r="B488" s="51" t="s">
        <v>10</v>
      </c>
      <c r="C488" s="67">
        <v>20</v>
      </c>
      <c r="D488" s="53">
        <v>1.2444444444444445</v>
      </c>
      <c r="E488" s="53">
        <v>0.21481481481481482</v>
      </c>
      <c r="F488" s="53">
        <v>7.5925925925925926</v>
      </c>
      <c r="G488" s="53">
        <v>35.342760000000006</v>
      </c>
      <c r="H488" s="59">
        <v>1.4666666666666668</v>
      </c>
    </row>
    <row r="489" spans="1:8" s="4" customFormat="1" ht="27" customHeight="1" thickBot="1" x14ac:dyDescent="0.3">
      <c r="A489" s="27"/>
      <c r="B489" s="43" t="s">
        <v>36</v>
      </c>
      <c r="C489" s="73">
        <f>C483+C484+C485+C487+C488+C486</f>
        <v>678</v>
      </c>
      <c r="D489" s="44">
        <f>D483+D484+D485+D487+D488+D486</f>
        <v>20.153444444444442</v>
      </c>
      <c r="E489" s="44">
        <f t="shared" ref="E489:G489" si="63">E483+E484+E485+E487+E488+E486</f>
        <v>19.999037037037038</v>
      </c>
      <c r="F489" s="44">
        <f t="shared" si="63"/>
        <v>99.049425925925931</v>
      </c>
      <c r="G489" s="44">
        <f t="shared" si="63"/>
        <v>658.00783420250002</v>
      </c>
      <c r="H489" s="44">
        <f>H483+H484+H485+H487+H488+H486</f>
        <v>80.998333333333335</v>
      </c>
    </row>
    <row r="490" spans="1:8" s="4" customFormat="1" ht="27" customHeight="1" thickBot="1" x14ac:dyDescent="0.35">
      <c r="A490" s="80" t="s">
        <v>71</v>
      </c>
      <c r="B490" s="81"/>
      <c r="C490" s="81"/>
      <c r="D490" s="81"/>
      <c r="E490" s="81"/>
      <c r="F490" s="81"/>
      <c r="G490" s="82"/>
      <c r="H490" s="56"/>
    </row>
    <row r="491" spans="1:8" s="4" customFormat="1" ht="27" customHeight="1" x14ac:dyDescent="0.3">
      <c r="A491" s="75"/>
      <c r="B491" s="75"/>
      <c r="C491" s="75"/>
      <c r="D491" s="75"/>
      <c r="E491" s="75"/>
      <c r="F491" s="75"/>
      <c r="G491" s="75"/>
      <c r="H491" s="75"/>
    </row>
    <row r="492" spans="1:8" s="4" customFormat="1" ht="27" customHeight="1" x14ac:dyDescent="0.25">
      <c r="A492" s="83" t="s">
        <v>64</v>
      </c>
      <c r="B492" s="83"/>
      <c r="C492" s="83"/>
      <c r="D492" s="83"/>
      <c r="E492" s="83"/>
      <c r="F492" s="83"/>
      <c r="G492" s="83"/>
      <c r="H492" s="83"/>
    </row>
    <row r="493" spans="1:8" s="4" customFormat="1" ht="27" customHeight="1" x14ac:dyDescent="0.25">
      <c r="A493" s="87" t="s">
        <v>9</v>
      </c>
      <c r="B493" s="89" t="s">
        <v>0</v>
      </c>
      <c r="C493" s="90" t="s">
        <v>4</v>
      </c>
      <c r="D493" s="74" t="s">
        <v>2</v>
      </c>
      <c r="E493" s="74" t="s">
        <v>6</v>
      </c>
      <c r="F493" s="89" t="s">
        <v>5</v>
      </c>
      <c r="G493" s="92" t="s">
        <v>3</v>
      </c>
      <c r="H493" s="94" t="s">
        <v>7</v>
      </c>
    </row>
    <row r="494" spans="1:8" s="4" customFormat="1" ht="27" customHeight="1" x14ac:dyDescent="0.25">
      <c r="A494" s="88"/>
      <c r="B494" s="89"/>
      <c r="C494" s="91"/>
      <c r="D494" s="74" t="s">
        <v>1</v>
      </c>
      <c r="E494" s="74" t="s">
        <v>1</v>
      </c>
      <c r="F494" s="89"/>
      <c r="G494" s="93"/>
      <c r="H494" s="95"/>
    </row>
    <row r="495" spans="1:8" s="4" customFormat="1" ht="27" customHeight="1" x14ac:dyDescent="0.25">
      <c r="A495" s="48" t="s">
        <v>17</v>
      </c>
      <c r="B495" s="54" t="s">
        <v>45</v>
      </c>
      <c r="C495" s="63">
        <v>75</v>
      </c>
      <c r="D495" s="52">
        <v>6.04</v>
      </c>
      <c r="E495" s="52">
        <v>4.67</v>
      </c>
      <c r="F495" s="52">
        <v>42.24</v>
      </c>
      <c r="G495" s="52">
        <v>233.49</v>
      </c>
      <c r="H495" s="58">
        <v>10.81</v>
      </c>
    </row>
    <row r="496" spans="1:8" s="4" customFormat="1" ht="27" customHeight="1" x14ac:dyDescent="0.25">
      <c r="A496" s="50" t="s">
        <v>33</v>
      </c>
      <c r="B496" s="51" t="s">
        <v>14</v>
      </c>
      <c r="C496" s="76" t="s">
        <v>25</v>
      </c>
      <c r="D496" s="53">
        <v>0.24</v>
      </c>
      <c r="E496" s="53">
        <v>0.05</v>
      </c>
      <c r="F496" s="53">
        <v>14.07</v>
      </c>
      <c r="G496" s="53">
        <v>55.606942799999999</v>
      </c>
      <c r="H496" s="59">
        <v>6.11</v>
      </c>
    </row>
    <row r="497" spans="1:8" s="4" customFormat="1" ht="27" customHeight="1" thickBot="1" x14ac:dyDescent="0.3">
      <c r="A497" s="27"/>
      <c r="B497" s="43" t="s">
        <v>36</v>
      </c>
      <c r="C497" s="73">
        <f>C495+C496</f>
        <v>275</v>
      </c>
      <c r="D497" s="44">
        <f>D495+D496</f>
        <v>6.28</v>
      </c>
      <c r="E497" s="44">
        <f t="shared" ref="E497" si="64">E495+E496</f>
        <v>4.72</v>
      </c>
      <c r="F497" s="44">
        <f t="shared" ref="F497" si="65">F495+F496</f>
        <v>56.31</v>
      </c>
      <c r="G497" s="44">
        <f t="shared" ref="G497" si="66">G495+G496</f>
        <v>289.09694280000002</v>
      </c>
      <c r="H497" s="44">
        <f t="shared" ref="H497" si="67">H495+H496</f>
        <v>16.920000000000002</v>
      </c>
    </row>
    <row r="498" spans="1:8" s="4" customFormat="1" ht="27" customHeight="1" thickBot="1" x14ac:dyDescent="0.35">
      <c r="A498" s="80" t="s">
        <v>41</v>
      </c>
      <c r="B498" s="81"/>
      <c r="C498" s="81"/>
      <c r="D498" s="81"/>
      <c r="E498" s="81"/>
      <c r="F498" s="81"/>
      <c r="G498" s="82"/>
      <c r="H498" s="44"/>
    </row>
    <row r="499" spans="1:8" s="4" customFormat="1" ht="27" customHeight="1" x14ac:dyDescent="0.25">
      <c r="A499" s="29"/>
      <c r="B499" s="29"/>
      <c r="C499" s="29"/>
      <c r="D499" s="29"/>
      <c r="E499" s="29"/>
      <c r="F499" s="29"/>
      <c r="G499" s="29"/>
      <c r="H499" s="56"/>
    </row>
    <row r="500" spans="1:8" ht="27" customHeight="1" x14ac:dyDescent="0.25">
      <c r="A500" s="85" t="s">
        <v>21</v>
      </c>
      <c r="B500" s="85"/>
      <c r="C500" s="28"/>
      <c r="D500" s="85" t="s">
        <v>11</v>
      </c>
      <c r="E500" s="85"/>
      <c r="F500" s="85"/>
      <c r="G500" s="85"/>
      <c r="H500" s="85"/>
    </row>
    <row r="501" spans="1:8" s="24" customFormat="1" ht="27" customHeight="1" x14ac:dyDescent="0.25">
      <c r="A501" s="85" t="s">
        <v>12</v>
      </c>
      <c r="B501" s="85"/>
      <c r="C501" s="28"/>
      <c r="D501" s="85" t="s">
        <v>11</v>
      </c>
      <c r="E501" s="85"/>
      <c r="F501" s="85"/>
      <c r="G501" s="85"/>
      <c r="H501" s="85"/>
    </row>
    <row r="502" spans="1:8" s="24" customFormat="1" ht="30" customHeight="1" x14ac:dyDescent="0.25">
      <c r="A502" s="85"/>
      <c r="B502" s="85"/>
      <c r="C502" s="9"/>
      <c r="D502" s="85"/>
      <c r="E502" s="85"/>
      <c r="F502" s="85"/>
      <c r="G502" s="85"/>
      <c r="H502" s="85"/>
    </row>
    <row r="503" spans="1:8" s="24" customFormat="1" ht="30" customHeight="1" x14ac:dyDescent="0.25">
      <c r="A503" s="85"/>
      <c r="B503" s="85"/>
      <c r="C503" s="9"/>
      <c r="D503" s="85"/>
      <c r="E503" s="85"/>
      <c r="F503" s="85"/>
      <c r="G503" s="85"/>
      <c r="H503" s="85"/>
    </row>
    <row r="504" spans="1:8" ht="36" customHeight="1" x14ac:dyDescent="0.25">
      <c r="A504" s="85"/>
      <c r="B504" s="85"/>
      <c r="D504" s="85"/>
      <c r="E504" s="85"/>
      <c r="F504" s="85"/>
      <c r="G504" s="85"/>
      <c r="H504" s="85"/>
    </row>
    <row r="505" spans="1:8" ht="20.100000000000001" customHeight="1" x14ac:dyDescent="0.25"/>
    <row r="506" spans="1:8" ht="20.100000000000001" customHeight="1" x14ac:dyDescent="0.25"/>
    <row r="507" spans="1:8" ht="20.100000000000001" customHeight="1" x14ac:dyDescent="0.25"/>
    <row r="508" spans="1:8" ht="20.100000000000001" customHeight="1" x14ac:dyDescent="0.25"/>
    <row r="509" spans="1:8" ht="30" customHeight="1" x14ac:dyDescent="0.25"/>
    <row r="510" spans="1:8" ht="20.100000000000001" customHeight="1" x14ac:dyDescent="0.25"/>
    <row r="511" spans="1:8" ht="20.100000000000001" customHeight="1" x14ac:dyDescent="0.25"/>
    <row r="512" spans="1:8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5.5" customHeight="1" x14ac:dyDescent="0.25"/>
    <row r="524" ht="20.100000000000001" customHeight="1" x14ac:dyDescent="0.25"/>
    <row r="525" ht="20.100000000000001" customHeight="1" x14ac:dyDescent="0.25"/>
    <row r="526" ht="43.5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30.75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30" customHeight="1" x14ac:dyDescent="0.25"/>
    <row r="545" spans="1:8" ht="30" customHeight="1" x14ac:dyDescent="0.25"/>
    <row r="546" spans="1:8" ht="30" customHeight="1" x14ac:dyDescent="0.25"/>
    <row r="547" spans="1:8" s="24" customFormat="1" ht="20.100000000000001" customHeight="1" x14ac:dyDescent="0.25">
      <c r="A547" s="6"/>
      <c r="B547" s="3"/>
      <c r="C547" s="9"/>
      <c r="D547" s="8"/>
      <c r="E547" s="8"/>
      <c r="F547" s="8"/>
      <c r="G547" s="8"/>
      <c r="H547" s="55"/>
    </row>
    <row r="548" spans="1:8" ht="30" customHeight="1" x14ac:dyDescent="0.25"/>
    <row r="549" spans="1:8" ht="30" customHeight="1" x14ac:dyDescent="0.25"/>
    <row r="550" spans="1:8" ht="30" customHeight="1" x14ac:dyDescent="0.25"/>
    <row r="551" spans="1:8" ht="30" customHeight="1" x14ac:dyDescent="0.25"/>
    <row r="552" spans="1:8" ht="20.100000000000001" customHeight="1" x14ac:dyDescent="0.25"/>
    <row r="553" spans="1:8" ht="20.100000000000001" customHeight="1" x14ac:dyDescent="0.25"/>
    <row r="554" spans="1:8" ht="20.100000000000001" customHeight="1" x14ac:dyDescent="0.25"/>
    <row r="555" spans="1:8" ht="20.100000000000001" customHeight="1" x14ac:dyDescent="0.25"/>
    <row r="556" spans="1:8" ht="29.25" customHeight="1" x14ac:dyDescent="0.25"/>
    <row r="557" spans="1:8" ht="20.100000000000001" customHeight="1" x14ac:dyDescent="0.25"/>
    <row r="558" spans="1:8" ht="20.100000000000001" customHeight="1" x14ac:dyDescent="0.25"/>
    <row r="559" spans="1:8" ht="20.100000000000001" customHeight="1" x14ac:dyDescent="0.25"/>
    <row r="560" spans="1:8" ht="20.100000000000001" customHeight="1" x14ac:dyDescent="0.25"/>
    <row r="561" ht="30.75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6.25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9.25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30" customHeight="1" x14ac:dyDescent="0.25"/>
    <row r="594" ht="30" customHeight="1" x14ac:dyDescent="0.25"/>
    <row r="595" ht="30" customHeight="1" x14ac:dyDescent="0.25"/>
  </sheetData>
  <mergeCells count="415">
    <mergeCell ref="A414:G414"/>
    <mergeCell ref="A438:H438"/>
    <mergeCell ref="A439:A440"/>
    <mergeCell ref="A501:B501"/>
    <mergeCell ref="D501:H501"/>
    <mergeCell ref="A467:H467"/>
    <mergeCell ref="A468:A469"/>
    <mergeCell ref="B468:B469"/>
    <mergeCell ref="C468:C469"/>
    <mergeCell ref="F468:F469"/>
    <mergeCell ref="G468:G469"/>
    <mergeCell ref="H468:H469"/>
    <mergeCell ref="A478:G478"/>
    <mergeCell ref="A500:B500"/>
    <mergeCell ref="D500:H500"/>
    <mergeCell ref="A417:B417"/>
    <mergeCell ref="D417:H417"/>
    <mergeCell ref="A424:H424"/>
    <mergeCell ref="D416:H416"/>
    <mergeCell ref="A416:B416"/>
    <mergeCell ref="A448:G448"/>
    <mergeCell ref="B423:G423"/>
    <mergeCell ref="B422:G422"/>
    <mergeCell ref="A436:G436"/>
    <mergeCell ref="A338:H338"/>
    <mergeCell ref="A351:G351"/>
    <mergeCell ref="H341:H342"/>
    <mergeCell ref="A373:B373"/>
    <mergeCell ref="D373:H373"/>
    <mergeCell ref="B341:B342"/>
    <mergeCell ref="F341:F342"/>
    <mergeCell ref="A339:H339"/>
    <mergeCell ref="A381:H381"/>
    <mergeCell ref="C378:H378"/>
    <mergeCell ref="C379:H379"/>
    <mergeCell ref="A363:G363"/>
    <mergeCell ref="A365:H365"/>
    <mergeCell ref="A366:A367"/>
    <mergeCell ref="B366:B367"/>
    <mergeCell ref="C366:C367"/>
    <mergeCell ref="F366:F367"/>
    <mergeCell ref="G366:G367"/>
    <mergeCell ref="H366:H367"/>
    <mergeCell ref="A371:G371"/>
    <mergeCell ref="A6:H6"/>
    <mergeCell ref="A41:B41"/>
    <mergeCell ref="C51:C52"/>
    <mergeCell ref="A49:H49"/>
    <mergeCell ref="A61:G61"/>
    <mergeCell ref="F51:F52"/>
    <mergeCell ref="A84:B84"/>
    <mergeCell ref="A295:H295"/>
    <mergeCell ref="A296:H296"/>
    <mergeCell ref="B9:B10"/>
    <mergeCell ref="C9:C10"/>
    <mergeCell ref="F9:F10"/>
    <mergeCell ref="G9:G10"/>
    <mergeCell ref="H9:H10"/>
    <mergeCell ref="G51:G52"/>
    <mergeCell ref="H51:H52"/>
    <mergeCell ref="D42:H42"/>
    <mergeCell ref="A48:H48"/>
    <mergeCell ref="A216:H216"/>
    <mergeCell ref="A171:H171"/>
    <mergeCell ref="A253:H253"/>
    <mergeCell ref="A256:H256"/>
    <mergeCell ref="A257:A258"/>
    <mergeCell ref="C252:H252"/>
    <mergeCell ref="A172:H172"/>
    <mergeCell ref="A173:H173"/>
    <mergeCell ref="A207:B207"/>
    <mergeCell ref="D207:H207"/>
    <mergeCell ref="A208:B208"/>
    <mergeCell ref="A213:H213"/>
    <mergeCell ref="A214:H214"/>
    <mergeCell ref="D208:H208"/>
    <mergeCell ref="A155:G155"/>
    <mergeCell ref="A157:H157"/>
    <mergeCell ref="A158:A159"/>
    <mergeCell ref="B158:B159"/>
    <mergeCell ref="C158:C159"/>
    <mergeCell ref="F158:F159"/>
    <mergeCell ref="G158:G159"/>
    <mergeCell ref="H158:H159"/>
    <mergeCell ref="A163:G163"/>
    <mergeCell ref="A187:H187"/>
    <mergeCell ref="A188:A189"/>
    <mergeCell ref="B188:B189"/>
    <mergeCell ref="C188:C189"/>
    <mergeCell ref="F188:F189"/>
    <mergeCell ref="G188:G189"/>
    <mergeCell ref="H188:H189"/>
    <mergeCell ref="A298:H298"/>
    <mergeCell ref="A504:B504"/>
    <mergeCell ref="D504:H504"/>
    <mergeCell ref="A502:B502"/>
    <mergeCell ref="D502:H502"/>
    <mergeCell ref="A503:B503"/>
    <mergeCell ref="D503:H503"/>
    <mergeCell ref="A226:G226"/>
    <mergeCell ref="A217:A218"/>
    <mergeCell ref="B217:B218"/>
    <mergeCell ref="C217:C218"/>
    <mergeCell ref="A380:H380"/>
    <mergeCell ref="A464:H464"/>
    <mergeCell ref="A466:H466"/>
    <mergeCell ref="A465:H465"/>
    <mergeCell ref="B297:H297"/>
    <mergeCell ref="C462:H462"/>
    <mergeCell ref="A289:B289"/>
    <mergeCell ref="C251:H251"/>
    <mergeCell ref="H217:H218"/>
    <mergeCell ref="G217:G218"/>
    <mergeCell ref="D289:H289"/>
    <mergeCell ref="A290:B290"/>
    <mergeCell ref="A299:A300"/>
    <mergeCell ref="D290:H290"/>
    <mergeCell ref="E2:H2"/>
    <mergeCell ref="E44:H44"/>
    <mergeCell ref="E86:H86"/>
    <mergeCell ref="A92:H92"/>
    <mergeCell ref="A93:A94"/>
    <mergeCell ref="B93:B94"/>
    <mergeCell ref="C93:C94"/>
    <mergeCell ref="A83:B83"/>
    <mergeCell ref="D83:H83"/>
    <mergeCell ref="D41:H41"/>
    <mergeCell ref="A42:B42"/>
    <mergeCell ref="A89:H89"/>
    <mergeCell ref="A91:H91"/>
    <mergeCell ref="A90:H90"/>
    <mergeCell ref="F93:F94"/>
    <mergeCell ref="G93:G94"/>
    <mergeCell ref="B51:B52"/>
    <mergeCell ref="E210:H210"/>
    <mergeCell ref="C211:H211"/>
    <mergeCell ref="C212:H212"/>
    <mergeCell ref="A267:G267"/>
    <mergeCell ref="A215:H215"/>
    <mergeCell ref="F175:F176"/>
    <mergeCell ref="A19:G19"/>
    <mergeCell ref="A166:B166"/>
    <mergeCell ref="A174:H174"/>
    <mergeCell ref="E168:H168"/>
    <mergeCell ref="A143:G143"/>
    <mergeCell ref="D166:H166"/>
    <mergeCell ref="G175:G176"/>
    <mergeCell ref="H175:H176"/>
    <mergeCell ref="A185:G185"/>
    <mergeCell ref="C170:H170"/>
    <mergeCell ref="A165:B165"/>
    <mergeCell ref="A132:H132"/>
    <mergeCell ref="C175:C176"/>
    <mergeCell ref="G133:G134"/>
    <mergeCell ref="H133:H134"/>
    <mergeCell ref="E126:H126"/>
    <mergeCell ref="D165:H165"/>
    <mergeCell ref="A47:H47"/>
    <mergeCell ref="A50:H50"/>
    <mergeCell ref="A51:A52"/>
    <mergeCell ref="A175:A176"/>
    <mergeCell ref="B175:B176"/>
    <mergeCell ref="A129:H129"/>
    <mergeCell ref="A131:H131"/>
    <mergeCell ref="C3:H3"/>
    <mergeCell ref="C4:H4"/>
    <mergeCell ref="C45:H45"/>
    <mergeCell ref="C46:H46"/>
    <mergeCell ref="C87:H87"/>
    <mergeCell ref="C88:H88"/>
    <mergeCell ref="C127:H127"/>
    <mergeCell ref="C128:H128"/>
    <mergeCell ref="C169:H169"/>
    <mergeCell ref="A130:H130"/>
    <mergeCell ref="D123:H123"/>
    <mergeCell ref="H93:H94"/>
    <mergeCell ref="A102:G102"/>
    <mergeCell ref="A123:B123"/>
    <mergeCell ref="A125:H125"/>
    <mergeCell ref="A124:B124"/>
    <mergeCell ref="D124:H124"/>
    <mergeCell ref="C133:C134"/>
    <mergeCell ref="F133:F134"/>
    <mergeCell ref="D84:H84"/>
    <mergeCell ref="A5:H5"/>
    <mergeCell ref="A7:H7"/>
    <mergeCell ref="A8:H8"/>
    <mergeCell ref="A9:A10"/>
    <mergeCell ref="H299:H300"/>
    <mergeCell ref="D331:H331"/>
    <mergeCell ref="C299:C300"/>
    <mergeCell ref="G299:G300"/>
    <mergeCell ref="F217:F218"/>
    <mergeCell ref="C257:C258"/>
    <mergeCell ref="A248:B248"/>
    <mergeCell ref="D248:H248"/>
    <mergeCell ref="E250:H250"/>
    <mergeCell ref="E292:H292"/>
    <mergeCell ref="B299:B300"/>
    <mergeCell ref="F299:F300"/>
    <mergeCell ref="A309:G309"/>
    <mergeCell ref="C293:H293"/>
    <mergeCell ref="C294:H294"/>
    <mergeCell ref="D247:H247"/>
    <mergeCell ref="B257:B258"/>
    <mergeCell ref="B331:C331"/>
    <mergeCell ref="F257:F258"/>
    <mergeCell ref="G257:G258"/>
    <mergeCell ref="H257:H258"/>
    <mergeCell ref="A254:H254"/>
    <mergeCell ref="A255:H255"/>
    <mergeCell ref="A239:H239"/>
    <mergeCell ref="A21:H21"/>
    <mergeCell ref="A22:A23"/>
    <mergeCell ref="B22:B23"/>
    <mergeCell ref="C22:C23"/>
    <mergeCell ref="F22:F23"/>
    <mergeCell ref="G22:G23"/>
    <mergeCell ref="H22:H23"/>
    <mergeCell ref="A31:G31"/>
    <mergeCell ref="A33:H33"/>
    <mergeCell ref="A34:A35"/>
    <mergeCell ref="B34:B35"/>
    <mergeCell ref="C34:C35"/>
    <mergeCell ref="F34:F35"/>
    <mergeCell ref="G34:G35"/>
    <mergeCell ref="H34:H35"/>
    <mergeCell ref="A39:G39"/>
    <mergeCell ref="A63:H63"/>
    <mergeCell ref="A64:A65"/>
    <mergeCell ref="B64:B65"/>
    <mergeCell ref="C64:C65"/>
    <mergeCell ref="F64:F65"/>
    <mergeCell ref="G64:G65"/>
    <mergeCell ref="H64:H65"/>
    <mergeCell ref="A73:G73"/>
    <mergeCell ref="A75:H75"/>
    <mergeCell ref="A76:A77"/>
    <mergeCell ref="B76:B77"/>
    <mergeCell ref="C76:C77"/>
    <mergeCell ref="F76:F77"/>
    <mergeCell ref="G76:G77"/>
    <mergeCell ref="H76:H77"/>
    <mergeCell ref="A81:G81"/>
    <mergeCell ref="A104:H104"/>
    <mergeCell ref="A105:A106"/>
    <mergeCell ref="B105:B106"/>
    <mergeCell ref="C105:C106"/>
    <mergeCell ref="F105:F106"/>
    <mergeCell ref="G105:G106"/>
    <mergeCell ref="H105:H106"/>
    <mergeCell ref="A113:G113"/>
    <mergeCell ref="A115:H115"/>
    <mergeCell ref="A116:A117"/>
    <mergeCell ref="B116:B117"/>
    <mergeCell ref="C116:C117"/>
    <mergeCell ref="F116:F117"/>
    <mergeCell ref="G116:G117"/>
    <mergeCell ref="H116:H117"/>
    <mergeCell ref="A121:G121"/>
    <mergeCell ref="A145:H145"/>
    <mergeCell ref="A146:A147"/>
    <mergeCell ref="B146:B147"/>
    <mergeCell ref="C146:C147"/>
    <mergeCell ref="F146:F147"/>
    <mergeCell ref="G146:G147"/>
    <mergeCell ref="H146:H147"/>
    <mergeCell ref="A133:A134"/>
    <mergeCell ref="B133:B134"/>
    <mergeCell ref="A197:G197"/>
    <mergeCell ref="A199:H199"/>
    <mergeCell ref="A200:A201"/>
    <mergeCell ref="B200:B201"/>
    <mergeCell ref="C200:C201"/>
    <mergeCell ref="F200:F201"/>
    <mergeCell ref="G200:G201"/>
    <mergeCell ref="H200:H201"/>
    <mergeCell ref="A205:G205"/>
    <mergeCell ref="A228:H228"/>
    <mergeCell ref="A229:A230"/>
    <mergeCell ref="B229:B230"/>
    <mergeCell ref="C229:C230"/>
    <mergeCell ref="F229:F230"/>
    <mergeCell ref="G229:G230"/>
    <mergeCell ref="H229:H230"/>
    <mergeCell ref="A237:G237"/>
    <mergeCell ref="A240:A241"/>
    <mergeCell ref="B240:B241"/>
    <mergeCell ref="C240:C241"/>
    <mergeCell ref="F240:F241"/>
    <mergeCell ref="G240:G241"/>
    <mergeCell ref="H240:H241"/>
    <mergeCell ref="A245:G245"/>
    <mergeCell ref="A269:H269"/>
    <mergeCell ref="A270:A271"/>
    <mergeCell ref="B270:B271"/>
    <mergeCell ref="C270:C271"/>
    <mergeCell ref="F270:F271"/>
    <mergeCell ref="G270:G271"/>
    <mergeCell ref="H270:H271"/>
    <mergeCell ref="A247:B247"/>
    <mergeCell ref="A279:G279"/>
    <mergeCell ref="A281:H281"/>
    <mergeCell ref="A282:A283"/>
    <mergeCell ref="B282:B283"/>
    <mergeCell ref="C282:C283"/>
    <mergeCell ref="F282:F283"/>
    <mergeCell ref="G282:G283"/>
    <mergeCell ref="H282:H283"/>
    <mergeCell ref="A287:G287"/>
    <mergeCell ref="A311:H311"/>
    <mergeCell ref="A312:A313"/>
    <mergeCell ref="B312:B313"/>
    <mergeCell ref="C312:C313"/>
    <mergeCell ref="F312:F313"/>
    <mergeCell ref="G312:G313"/>
    <mergeCell ref="H312:H313"/>
    <mergeCell ref="A321:G321"/>
    <mergeCell ref="A323:H323"/>
    <mergeCell ref="A324:A325"/>
    <mergeCell ref="B324:B325"/>
    <mergeCell ref="C324:C325"/>
    <mergeCell ref="F324:F325"/>
    <mergeCell ref="G324:G325"/>
    <mergeCell ref="H324:H325"/>
    <mergeCell ref="A329:G329"/>
    <mergeCell ref="A353:H353"/>
    <mergeCell ref="A354:A355"/>
    <mergeCell ref="B354:B355"/>
    <mergeCell ref="C354:C355"/>
    <mergeCell ref="F354:F355"/>
    <mergeCell ref="G354:G355"/>
    <mergeCell ref="H354:H355"/>
    <mergeCell ref="G341:G342"/>
    <mergeCell ref="C341:C342"/>
    <mergeCell ref="C335:H335"/>
    <mergeCell ref="C336:H336"/>
    <mergeCell ref="D332:H332"/>
    <mergeCell ref="E334:H334"/>
    <mergeCell ref="B332:C332"/>
    <mergeCell ref="A341:A342"/>
    <mergeCell ref="A337:H337"/>
    <mergeCell ref="A340:H340"/>
    <mergeCell ref="A382:H382"/>
    <mergeCell ref="E377:H377"/>
    <mergeCell ref="A374:B374"/>
    <mergeCell ref="D374:H374"/>
    <mergeCell ref="F384:F385"/>
    <mergeCell ref="A394:G394"/>
    <mergeCell ref="A383:H383"/>
    <mergeCell ref="G384:G385"/>
    <mergeCell ref="H384:H385"/>
    <mergeCell ref="A384:A385"/>
    <mergeCell ref="B384:B385"/>
    <mergeCell ref="C384:C385"/>
    <mergeCell ref="A396:H396"/>
    <mergeCell ref="A397:A398"/>
    <mergeCell ref="B397:B398"/>
    <mergeCell ref="A409:A410"/>
    <mergeCell ref="B409:B410"/>
    <mergeCell ref="C409:C410"/>
    <mergeCell ref="F409:F410"/>
    <mergeCell ref="G409:G410"/>
    <mergeCell ref="H409:H410"/>
    <mergeCell ref="C397:C398"/>
    <mergeCell ref="F397:F398"/>
    <mergeCell ref="G397:G398"/>
    <mergeCell ref="H397:H398"/>
    <mergeCell ref="A406:G406"/>
    <mergeCell ref="A408:H408"/>
    <mergeCell ref="C420:H420"/>
    <mergeCell ref="C421:H421"/>
    <mergeCell ref="E419:H419"/>
    <mergeCell ref="A425:H425"/>
    <mergeCell ref="A426:A427"/>
    <mergeCell ref="A450:H450"/>
    <mergeCell ref="A451:A452"/>
    <mergeCell ref="B451:B452"/>
    <mergeCell ref="C451:C452"/>
    <mergeCell ref="F451:F452"/>
    <mergeCell ref="G451:G452"/>
    <mergeCell ref="H451:H452"/>
    <mergeCell ref="B426:B427"/>
    <mergeCell ref="C426:C427"/>
    <mergeCell ref="H426:H427"/>
    <mergeCell ref="B439:B440"/>
    <mergeCell ref="C439:C440"/>
    <mergeCell ref="F439:F440"/>
    <mergeCell ref="G439:G440"/>
    <mergeCell ref="H439:H440"/>
    <mergeCell ref="F426:F427"/>
    <mergeCell ref="G426:G427"/>
    <mergeCell ref="A456:G456"/>
    <mergeCell ref="A480:H480"/>
    <mergeCell ref="C463:H463"/>
    <mergeCell ref="A458:B458"/>
    <mergeCell ref="D458:H458"/>
    <mergeCell ref="A459:B459"/>
    <mergeCell ref="D459:H459"/>
    <mergeCell ref="E461:H461"/>
    <mergeCell ref="A498:G498"/>
    <mergeCell ref="A481:A482"/>
    <mergeCell ref="B481:B482"/>
    <mergeCell ref="C481:C482"/>
    <mergeCell ref="F481:F482"/>
    <mergeCell ref="G481:G482"/>
    <mergeCell ref="H481:H482"/>
    <mergeCell ref="A490:G490"/>
    <mergeCell ref="A492:H492"/>
    <mergeCell ref="A493:A494"/>
    <mergeCell ref="B493:B494"/>
    <mergeCell ref="C493:C494"/>
    <mergeCell ref="F493:F494"/>
    <mergeCell ref="G493:G494"/>
    <mergeCell ref="H493:H494"/>
  </mergeCells>
  <phoneticPr fontId="2" type="noConversion"/>
  <pageMargins left="0.98425196850393704" right="0" top="0.19685039370078741" bottom="0" header="0" footer="0"/>
  <pageSetup paperSize="9" scale="69" orientation="portrait" horizontalDpi="4294967295" verticalDpi="4294967295" r:id="rId1"/>
  <headerFooter alignWithMargins="0"/>
  <rowBreaks count="12" manualBreakCount="12">
    <brk id="42" max="148" man="1"/>
    <brk id="84" max="148" man="1"/>
    <brk id="124" max="148" man="1"/>
    <brk id="166" max="148" man="1"/>
    <brk id="208" max="148" man="1"/>
    <brk id="248" max="148" man="1"/>
    <brk id="290" max="148" man="1"/>
    <brk id="332" max="148" man="1"/>
    <brk id="374" max="148" man="1"/>
    <brk id="417" max="148" man="1"/>
    <brk id="459" max="148" man="1"/>
    <brk id="501" max="162" man="1"/>
  </rowBreaks>
  <ignoredErrors>
    <ignoredError sqref="I90:XFD9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общее меню для всех категорий</vt:lpstr>
      <vt:lpstr>'общее меню для всех категорий'!Область_печати</vt:lpstr>
      <vt:lpstr>С3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2024-12-17T11:37:16Z</cp:lastPrinted>
  <dcterms:created xsi:type="dcterms:W3CDTF">2002-09-22T07:35:02Z</dcterms:created>
  <dcterms:modified xsi:type="dcterms:W3CDTF">2024-12-17T11:39:26Z</dcterms:modified>
</cp:coreProperties>
</file>