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545" windowHeight="69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H517" i="1"/>
  <c r="H551" i="1" s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 s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H467" i="1" s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G425" i="1" s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H349" i="1"/>
  <c r="H383" i="1" s="1"/>
  <c r="G349" i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H181" i="1"/>
  <c r="H215" i="1" s="1"/>
  <c r="G181" i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I173" i="1" s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H131" i="1" s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G89" i="1" s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7" i="1" s="1"/>
  <c r="G13" i="1"/>
  <c r="F13" i="1"/>
  <c r="F47" i="1" s="1"/>
  <c r="I551" i="1" l="1"/>
  <c r="G551" i="1"/>
  <c r="J509" i="1"/>
  <c r="H509" i="1"/>
  <c r="F509" i="1"/>
  <c r="I467" i="1"/>
  <c r="G467" i="1"/>
  <c r="J425" i="1"/>
  <c r="H425" i="1"/>
  <c r="F425" i="1"/>
  <c r="I383" i="1"/>
  <c r="G383" i="1"/>
  <c r="J341" i="1"/>
  <c r="H341" i="1"/>
  <c r="F341" i="1"/>
  <c r="J257" i="1"/>
  <c r="H257" i="1"/>
  <c r="F257" i="1"/>
  <c r="I215" i="1"/>
  <c r="G215" i="1"/>
  <c r="J173" i="1"/>
  <c r="H173" i="1"/>
  <c r="F173" i="1"/>
  <c r="I131" i="1"/>
  <c r="G131" i="1"/>
  <c r="J89" i="1"/>
  <c r="H89" i="1"/>
  <c r="F89" i="1"/>
  <c r="J47" i="1"/>
  <c r="I47" i="1"/>
  <c r="G47" i="1"/>
  <c r="I594" i="1" l="1"/>
  <c r="G594" i="1"/>
  <c r="F594" i="1"/>
  <c r="J594" i="1"/>
  <c r="H594" i="1"/>
  <c r="L279" i="1"/>
  <c r="L284" i="1"/>
  <c r="L27" i="1"/>
  <c r="L32" i="1"/>
  <c r="L227" i="1"/>
  <c r="L257" i="1"/>
  <c r="L521" i="1"/>
  <c r="L551" i="1"/>
  <c r="L269" i="1"/>
  <c r="L299" i="1"/>
  <c r="L158" i="1"/>
  <c r="L153" i="1"/>
  <c r="L593" i="1"/>
  <c r="L563" i="1"/>
  <c r="L173" i="1"/>
  <c r="L143" i="1"/>
  <c r="L383" i="1"/>
  <c r="L353" i="1"/>
  <c r="L74" i="1"/>
  <c r="L69" i="1"/>
  <c r="L185" i="1"/>
  <c r="L215" i="1"/>
  <c r="L341" i="1"/>
  <c r="L311" i="1"/>
  <c r="L452" i="1"/>
  <c r="L447" i="1"/>
  <c r="L410" i="1"/>
  <c r="L405" i="1"/>
  <c r="L494" i="1"/>
  <c r="L489" i="1"/>
  <c r="L321" i="1"/>
  <c r="L326" i="1"/>
  <c r="L195" i="1"/>
  <c r="L200" i="1"/>
  <c r="L573" i="1"/>
  <c r="L578" i="1"/>
  <c r="L479" i="1"/>
  <c r="L509" i="1"/>
  <c r="L425" i="1"/>
  <c r="L395" i="1"/>
  <c r="L467" i="1"/>
  <c r="L437" i="1"/>
  <c r="L368" i="1"/>
  <c r="L363" i="1"/>
  <c r="L237" i="1"/>
  <c r="L242" i="1"/>
  <c r="L531" i="1"/>
  <c r="L536" i="1"/>
  <c r="L101" i="1"/>
  <c r="L131" i="1"/>
  <c r="L111" i="1"/>
  <c r="L116" i="1"/>
  <c r="L59" i="1"/>
  <c r="L89" i="1"/>
  <c r="L585" i="1"/>
  <c r="L123" i="1"/>
  <c r="L256" i="1"/>
  <c r="L249" i="1"/>
  <c r="L39" i="1"/>
  <c r="L298" i="1"/>
  <c r="L508" i="1"/>
  <c r="L501" i="1"/>
  <c r="L46" i="1"/>
  <c r="L81" i="1"/>
  <c r="L130" i="1"/>
  <c r="L592" i="1"/>
  <c r="L550" i="1"/>
  <c r="L17" i="1"/>
  <c r="L47" i="1"/>
  <c r="L594" i="1"/>
  <c r="L417" i="1"/>
  <c r="L333" i="1"/>
  <c r="L291" i="1"/>
  <c r="L165" i="1"/>
  <c r="L207" i="1"/>
  <c r="L340" i="1"/>
  <c r="L214" i="1"/>
  <c r="L88" i="1"/>
  <c r="L543" i="1"/>
  <c r="L172" i="1"/>
  <c r="L466" i="1"/>
  <c r="L424" i="1"/>
  <c r="L382" i="1"/>
  <c r="L459" i="1"/>
  <c r="L375" i="1"/>
</calcChain>
</file>

<file path=xl/sharedStrings.xml><?xml version="1.0" encoding="utf-8"?>
<sst xmlns="http://schemas.openxmlformats.org/spreadsheetml/2006/main" count="807" uniqueCount="184">
  <si>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</si>
  <si>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</si>
  <si>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</si>
  <si>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</si>
  <si>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</si>
  <si>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</si>
  <si>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</si>
  <si>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</si>
  <si>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</si>
  <si>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</si>
  <si>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</si>
  <si>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</si>
  <si>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</si>
  <si>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</si>
  <si>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</si>
  <si>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</si>
  <si>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</si>
  <si>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</si>
  <si>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</si>
  <si>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</si>
  <si>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</si>
  <si>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</si>
  <si>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</si>
  <si>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</si>
  <si>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</si>
  <si>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</si>
  <si>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</si>
  <si>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</si>
  <si>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</si>
  <si>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</si>
  <si>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</si>
  <si>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</si>
  <si>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</si>
  <si>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</si>
  <si>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</si>
  <si>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</si>
  <si>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</si>
  <si>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</si>
  <si>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</si>
  <si>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</si>
  <si>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</si>
  <si>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</si>
  <si>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</si>
  <si>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</si>
  <si>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</si>
  <si>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Салат "Сезонный" </t>
  </si>
  <si>
    <t xml:space="preserve">Суп картофельный с макаронными изделиями </t>
  </si>
  <si>
    <t>Котлеты, биточки, шницели</t>
  </si>
  <si>
    <t xml:space="preserve">Каша гречневая вязкая </t>
  </si>
  <si>
    <t>Компот из черноплодной рябины</t>
  </si>
  <si>
    <t>Хлеб пшеничный</t>
  </si>
  <si>
    <t>16.26</t>
  </si>
  <si>
    <t>14-08</t>
  </si>
  <si>
    <t>46</t>
  </si>
  <si>
    <t>181-13</t>
  </si>
  <si>
    <t>106-13</t>
  </si>
  <si>
    <t>ттк</t>
  </si>
  <si>
    <t xml:space="preserve">Салат из отварной свеклы с раст/маслом </t>
  </si>
  <si>
    <t>60</t>
  </si>
  <si>
    <t>34-13</t>
  </si>
  <si>
    <t>Пуштые шыд</t>
  </si>
  <si>
    <t>200</t>
  </si>
  <si>
    <t>63</t>
  </si>
  <si>
    <t xml:space="preserve">Минтай, тушенный в томате с овощами </t>
  </si>
  <si>
    <t>80</t>
  </si>
  <si>
    <t>84-08</t>
  </si>
  <si>
    <t>Пюре картофельное</t>
  </si>
  <si>
    <t>180</t>
  </si>
  <si>
    <t>92-08</t>
  </si>
  <si>
    <t>Компот из сухофруктов</t>
  </si>
  <si>
    <t>153</t>
  </si>
  <si>
    <t>55</t>
  </si>
  <si>
    <t xml:space="preserve">Суп крестьянский с рисовой крупой </t>
  </si>
  <si>
    <t>48-08</t>
  </si>
  <si>
    <t>Фрикадельки "Петушок"</t>
  </si>
  <si>
    <t>81-08</t>
  </si>
  <si>
    <t xml:space="preserve">Рагу из овощей </t>
  </si>
  <si>
    <t>87-13</t>
  </si>
  <si>
    <t xml:space="preserve">Напиток из сока </t>
  </si>
  <si>
    <t>160Т</t>
  </si>
  <si>
    <t>Хлеб ржаной</t>
  </si>
  <si>
    <t xml:space="preserve">Борщ с капустой, картофелем и сметаной </t>
  </si>
  <si>
    <t>39-08</t>
  </si>
  <si>
    <t>Котлета "Здоровье"</t>
  </si>
  <si>
    <t>77-08</t>
  </si>
  <si>
    <t xml:space="preserve">Гороховое пюре </t>
  </si>
  <si>
    <t>468</t>
  </si>
  <si>
    <t xml:space="preserve">Компот из изюма </t>
  </si>
  <si>
    <t>154</t>
  </si>
  <si>
    <t>Хлеб  ржаной</t>
  </si>
  <si>
    <t>Салат из белокочанной капусты с раст/маслом</t>
  </si>
  <si>
    <t>70</t>
  </si>
  <si>
    <t>3/1</t>
  </si>
  <si>
    <t xml:space="preserve">Суп-лапша  </t>
  </si>
  <si>
    <t>151/1</t>
  </si>
  <si>
    <t xml:space="preserve">Жаркое по-домашнему </t>
  </si>
  <si>
    <t>394</t>
  </si>
  <si>
    <t xml:space="preserve">Компот из сухофруктов </t>
  </si>
  <si>
    <t>44</t>
  </si>
  <si>
    <t xml:space="preserve">Салат  "Удмуртский" </t>
  </si>
  <si>
    <t>2</t>
  </si>
  <si>
    <t xml:space="preserve">Агырчи шид </t>
  </si>
  <si>
    <t xml:space="preserve">Минтай, запечённый в яйце </t>
  </si>
  <si>
    <t>86-08</t>
  </si>
  <si>
    <t>Макаронные изделия отварные с маслом</t>
  </si>
  <si>
    <t>97-08</t>
  </si>
  <si>
    <t xml:space="preserve">Компот из яблок </t>
  </si>
  <si>
    <t>251</t>
  </si>
  <si>
    <t>42</t>
  </si>
  <si>
    <t xml:space="preserve">Щи из капусты с картофелем и сметаной </t>
  </si>
  <si>
    <t>41-08</t>
  </si>
  <si>
    <t xml:space="preserve">Гуляш из говядины </t>
  </si>
  <si>
    <t>63-08</t>
  </si>
  <si>
    <t xml:space="preserve">Каша пшеничная вязкая </t>
  </si>
  <si>
    <t xml:space="preserve">Чай с лимоном </t>
  </si>
  <si>
    <t>629</t>
  </si>
  <si>
    <t>61</t>
  </si>
  <si>
    <t xml:space="preserve">Салат "Тазалык" </t>
  </si>
  <si>
    <t>50</t>
  </si>
  <si>
    <t>15-13</t>
  </si>
  <si>
    <t xml:space="preserve">Суп гороховый с картофелем </t>
  </si>
  <si>
    <t>47-08</t>
  </si>
  <si>
    <t xml:space="preserve">Минтай, запеченный в сметанном соусе </t>
  </si>
  <si>
    <t>162-13</t>
  </si>
  <si>
    <t xml:space="preserve">Пюре картофельное </t>
  </si>
  <si>
    <t>150</t>
  </si>
  <si>
    <t>Компот клубничный</t>
  </si>
  <si>
    <t>52</t>
  </si>
  <si>
    <t xml:space="preserve">Уха  со взбитым яйцом </t>
  </si>
  <si>
    <t>60-08</t>
  </si>
  <si>
    <t xml:space="preserve">Колбаска "Витаминка" </t>
  </si>
  <si>
    <t>75</t>
  </si>
  <si>
    <t>82-08</t>
  </si>
  <si>
    <t>Салат из отварной свеклы с раст/маслом</t>
  </si>
  <si>
    <t>40</t>
  </si>
  <si>
    <t xml:space="preserve">Суп из овощей </t>
  </si>
  <si>
    <t>56-08</t>
  </si>
  <si>
    <t xml:space="preserve">Котлета "Геркулес" </t>
  </si>
  <si>
    <t>80-08</t>
  </si>
  <si>
    <t xml:space="preserve">Напиток апельсиновый  </t>
  </si>
  <si>
    <t>157</t>
  </si>
  <si>
    <t>Огурец свежий (нарезка)</t>
  </si>
  <si>
    <t>20</t>
  </si>
  <si>
    <t>576 Т</t>
  </si>
  <si>
    <t xml:space="preserve">Борщ сибирский </t>
  </si>
  <si>
    <t>113</t>
  </si>
  <si>
    <t xml:space="preserve">Фрикадельки мясные в томатном соусе </t>
  </si>
  <si>
    <t>60/60</t>
  </si>
  <si>
    <t>189</t>
  </si>
  <si>
    <t>Картофель запеченный</t>
  </si>
  <si>
    <t xml:space="preserve">Рассольник ленинградский со сметаной </t>
  </si>
  <si>
    <t>129</t>
  </si>
  <si>
    <t xml:space="preserve">Биточки (котлеты) из мяса кур </t>
  </si>
  <si>
    <t>461</t>
  </si>
  <si>
    <t xml:space="preserve">Каша овсяная "Геркулес"молочная </t>
  </si>
  <si>
    <t xml:space="preserve">Какао с молоком </t>
  </si>
  <si>
    <t>129-08</t>
  </si>
  <si>
    <t xml:space="preserve">Каша ячневая молочная </t>
  </si>
  <si>
    <t xml:space="preserve">Чай с сахаром </t>
  </si>
  <si>
    <t>123-08</t>
  </si>
  <si>
    <t>628</t>
  </si>
  <si>
    <t xml:space="preserve">Каша манная молочная вязкая </t>
  </si>
  <si>
    <t>125-08</t>
  </si>
  <si>
    <t xml:space="preserve">Кофейный напиток на молоке  </t>
  </si>
  <si>
    <t>148-08</t>
  </si>
  <si>
    <t xml:space="preserve">Каша пшеничная молочная  </t>
  </si>
  <si>
    <t>128-08</t>
  </si>
  <si>
    <t>Каша пшенная молочная</t>
  </si>
  <si>
    <t>127-08</t>
  </si>
  <si>
    <t xml:space="preserve">Запеканка из творога </t>
  </si>
  <si>
    <t>297</t>
  </si>
  <si>
    <t xml:space="preserve">Чай с молоком или сливками </t>
  </si>
  <si>
    <t>630</t>
  </si>
  <si>
    <t>149</t>
  </si>
  <si>
    <t>Суп молочный с макаронными изделиями</t>
  </si>
  <si>
    <t>161</t>
  </si>
  <si>
    <t>Чай с сахаром</t>
  </si>
  <si>
    <t xml:space="preserve">Каша "Дружба" </t>
  </si>
  <si>
    <t>119-08</t>
  </si>
  <si>
    <t>Чай с молоком или сливками</t>
  </si>
  <si>
    <t xml:space="preserve">Пудинг из творога с яблоками </t>
  </si>
  <si>
    <t>18/5</t>
  </si>
  <si>
    <t>Повидло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</si>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</sst>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2" fillId="0" borderId="0"/>
  </cellStyleXfs>
  <cellXfs count="3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49" fontId="11" fillId="0" borderId="5" xfId="0" applyNumberFormat="1" applyFont="1" applyBorder="1" applyAlignment="1" applyProtection="1">
      <alignment vertical="top" wrapText="1"/>
      <protection locked="0"/>
    </xf>
    <xf numFmtId="49" fontId="11" fillId="5" borderId="5" xfId="0" applyNumberFormat="1" applyFont="1" applyFill="1" applyBorder="1" applyAlignment="1" applyProtection="1">
      <alignment vertical="top" wrapText="1"/>
      <protection locked="0"/>
    </xf>
    <xf numFmtId="49" fontId="11" fillId="0" borderId="2" xfId="0" applyNumberFormat="1" applyFont="1" applyBorder="1" applyAlignment="1" applyProtection="1">
      <alignment vertical="top" wrapText="1"/>
      <protection locked="0"/>
    </xf>
    <xf numFmtId="2" fontId="11" fillId="0" borderId="5" xfId="0" applyNumberFormat="1" applyFont="1" applyBorder="1" applyAlignment="1" applyProtection="1">
      <alignment vertical="top"/>
      <protection locked="0"/>
    </xf>
    <xf numFmtId="2" fontId="11" fillId="5" borderId="5" xfId="0" applyNumberFormat="1" applyFont="1" applyFill="1" applyBorder="1" applyAlignment="1" applyProtection="1">
      <alignment vertical="top"/>
      <protection locked="0"/>
    </xf>
    <xf numFmtId="2" fontId="11" fillId="0" borderId="2" xfId="0" applyNumberFormat="1" applyFont="1" applyBorder="1" applyAlignment="1" applyProtection="1">
      <alignment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49" fontId="11" fillId="5" borderId="5" xfId="0" applyNumberFormat="1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2" fontId="11" fillId="5" borderId="5" xfId="0" applyNumberFormat="1" applyFont="1" applyFill="1" applyBorder="1" applyProtection="1">
      <protection locked="0"/>
    </xf>
    <xf numFmtId="2" fontId="11" fillId="5" borderId="2" xfId="0" applyNumberFormat="1" applyFont="1" applyFill="1" applyBorder="1" applyProtection="1">
      <protection locked="0"/>
    </xf>
    <xf numFmtId="0" fontId="11" fillId="0" borderId="5" xfId="0" applyFont="1" applyBorder="1" applyAlignment="1" applyProtection="1">
      <alignment vertical="top"/>
      <protection locked="0"/>
    </xf>
    <xf numFmtId="0" fontId="11" fillId="0" borderId="2" xfId="0" applyFont="1" applyBorder="1" applyAlignment="1" applyProtection="1">
      <alignment horizontal="left" vertical="top"/>
      <protection locked="0"/>
    </xf>
    <xf numFmtId="0" fontId="11" fillId="0" borderId="2" xfId="0" quotePrefix="1" applyFont="1" applyBorder="1" applyAlignment="1" applyProtection="1">
      <alignment vertical="top" wrapText="1"/>
      <protection locked="0"/>
    </xf>
    <xf numFmtId="0" fontId="11" fillId="0" borderId="2" xfId="0" applyNumberFormat="1" applyFont="1" applyBorder="1" applyAlignment="1" applyProtection="1">
      <alignment horizontal="left" vertical="top"/>
      <protection locked="0"/>
    </xf>
    <xf numFmtId="2" fontId="11" fillId="0" borderId="2" xfId="0" applyNumberFormat="1" applyFont="1" applyBorder="1" applyAlignment="1" applyProtection="1">
      <alignment horizontal="right" vertical="top"/>
      <protection locked="0"/>
    </xf>
    <xf numFmtId="49" fontId="11" fillId="0" borderId="2" xfId="0" applyNumberFormat="1" applyFont="1" applyBorder="1" applyAlignment="1" applyProtection="1">
      <alignment horizontal="center" vertical="top"/>
      <protection locked="0"/>
    </xf>
    <xf numFmtId="2" fontId="11" fillId="5" borderId="2" xfId="0" applyNumberFormat="1" applyFont="1" applyFill="1" applyBorder="1" applyAlignment="1" applyProtection="1">
      <alignment horizontal="right"/>
      <protection locked="0"/>
    </xf>
    <xf numFmtId="0" fontId="11" fillId="0" borderId="5" xfId="0" applyFont="1" applyBorder="1" applyAlignment="1" applyProtection="1">
      <alignment horizontal="left" vertical="top"/>
      <protection locked="0"/>
    </xf>
    <xf numFmtId="49" fontId="11" fillId="0" borderId="5" xfId="0" applyNumberFormat="1" applyFont="1" applyBorder="1" applyAlignment="1" applyProtection="1">
      <alignment horizontal="center" vertical="top"/>
      <protection locked="0"/>
    </xf>
    <xf numFmtId="49" fontId="11" fillId="0" borderId="5" xfId="0" applyNumberFormat="1" applyFont="1" applyBorder="1" applyAlignment="1" applyProtection="1">
      <alignment vertical="top"/>
      <protection locked="0"/>
    </xf>
    <xf numFmtId="1" fontId="11" fillId="0" borderId="2" xfId="0" applyNumberFormat="1" applyFont="1" applyBorder="1" applyAlignment="1" applyProtection="1">
      <alignment horizontal="left" vertical="top"/>
      <protection locked="0"/>
    </xf>
    <xf numFmtId="0" fontId="11" fillId="0" borderId="5" xfId="0" applyNumberFormat="1" applyFont="1" applyBorder="1" applyAlignment="1" applyProtection="1">
      <alignment horizontal="left" vertical="top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vertical="top" wrapText="1"/>
    </xf>
    <xf numFmtId="49" fontId="11" fillId="0" borderId="5" xfId="3" applyNumberFormat="1" applyFont="1" applyBorder="1" applyAlignment="1">
      <alignment vertical="top" wrapText="1"/>
    </xf>
    <xf numFmtId="49" fontId="11" fillId="0" borderId="5" xfId="3" applyNumberFormat="1" applyFont="1" applyBorder="1" applyAlignment="1">
      <alignment vertical="top" wrapText="1"/>
    </xf>
    <xf numFmtId="49" fontId="11" fillId="0" borderId="2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2" fontId="11" fillId="0" borderId="2" xfId="3" applyNumberFormat="1" applyFont="1" applyBorder="1" applyAlignment="1">
      <alignment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0" fontId="11" fillId="0" borderId="5" xfId="3" applyFont="1" applyBorder="1" applyAlignment="1">
      <alignment horizontal="center" vertical="top"/>
    </xf>
    <xf numFmtId="0" fontId="11" fillId="0" borderId="2" xfId="3" applyFont="1" applyBorder="1" applyAlignment="1">
      <alignment horizontal="center" vertical="top"/>
    </xf>
    <xf numFmtId="49" fontId="11" fillId="0" borderId="2" xfId="3" applyNumberFormat="1" applyFont="1" applyBorder="1" applyAlignment="1">
      <alignment vertical="top" wrapText="1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2" fontId="11" fillId="0" borderId="2" xfId="3" applyNumberFormat="1" applyFont="1" applyBorder="1" applyAlignment="1">
      <alignment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2" xfId="3" applyNumberFormat="1" applyFont="1" applyBorder="1" applyAlignment="1">
      <alignment vertical="top" wrapText="1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2" fontId="11" fillId="0" borderId="2" xfId="3" applyNumberFormat="1" applyFont="1" applyBorder="1" applyAlignment="1">
      <alignment vertical="top"/>
    </xf>
    <xf numFmtId="0" fontId="11" fillId="0" borderId="2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2" xfId="3" applyNumberFormat="1" applyFont="1" applyBorder="1" applyAlignment="1">
      <alignment vertical="top" wrapText="1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2" fontId="11" fillId="0" borderId="2" xfId="3" applyNumberFormat="1" applyFont="1" applyBorder="1" applyAlignment="1">
      <alignment vertical="top"/>
    </xf>
    <xf numFmtId="0" fontId="11" fillId="0" borderId="2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2" xfId="3" applyNumberFormat="1" applyFont="1" applyBorder="1" applyAlignment="1">
      <alignment vertical="top" wrapText="1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2" fontId="11" fillId="0" borderId="2" xfId="3" applyNumberFormat="1" applyFont="1" applyBorder="1" applyAlignment="1">
      <alignment vertical="top"/>
    </xf>
    <xf numFmtId="0" fontId="11" fillId="0" borderId="2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2" xfId="3" applyNumberFormat="1" applyFont="1" applyBorder="1" applyAlignment="1">
      <alignment vertical="top" wrapText="1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2" fontId="11" fillId="0" borderId="2" xfId="3" applyNumberFormat="1" applyFont="1" applyBorder="1" applyAlignment="1">
      <alignment vertical="top"/>
    </xf>
    <xf numFmtId="0" fontId="11" fillId="0" borderId="2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2" xfId="3" applyNumberFormat="1" applyFont="1" applyBorder="1" applyAlignment="1">
      <alignment vertical="top" wrapText="1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2" fontId="11" fillId="0" borderId="2" xfId="3" applyNumberFormat="1" applyFont="1" applyBorder="1" applyAlignment="1">
      <alignment vertical="top"/>
    </xf>
    <xf numFmtId="0" fontId="11" fillId="0" borderId="2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2" xfId="3" applyNumberFormat="1" applyFont="1" applyBorder="1" applyAlignment="1">
      <alignment vertical="top" wrapText="1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2" fontId="11" fillId="0" borderId="2" xfId="3" applyNumberFormat="1" applyFont="1" applyBorder="1" applyAlignment="1">
      <alignment vertical="top"/>
    </xf>
    <xf numFmtId="0" fontId="11" fillId="0" borderId="2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2" xfId="3" applyNumberFormat="1" applyFont="1" applyBorder="1" applyAlignment="1">
      <alignment vertical="top" wrapText="1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2" fontId="11" fillId="0" borderId="2" xfId="3" applyNumberFormat="1" applyFont="1" applyBorder="1" applyAlignment="1">
      <alignment vertical="top"/>
    </xf>
    <xf numFmtId="0" fontId="11" fillId="0" borderId="2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2" xfId="3" applyNumberFormat="1" applyFont="1" applyBorder="1" applyAlignment="1">
      <alignment vertical="top" wrapText="1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2" xfId="3" applyNumberFormat="1" applyFont="1" applyBorder="1" applyAlignment="1">
      <alignment vertical="top" wrapText="1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11" fillId="0" borderId="2" xfId="3" applyFont="1" applyBorder="1" applyAlignment="1">
      <alignment vertical="top"/>
    </xf>
    <xf numFmtId="2" fontId="11" fillId="0" borderId="2" xfId="3" applyNumberFormat="1" applyFont="1" applyBorder="1" applyAlignment="1">
      <alignment vertical="top"/>
    </xf>
    <xf numFmtId="0" fontId="11" fillId="0" borderId="2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5" xfId="3" applyNumberFormat="1" applyFont="1" applyBorder="1" applyAlignment="1">
      <alignment vertical="top" wrapText="1"/>
    </xf>
    <xf numFmtId="0" fontId="11" fillId="0" borderId="5" xfId="3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2" fontId="11" fillId="0" borderId="5" xfId="3" applyNumberFormat="1" applyFont="1" applyBorder="1" applyAlignment="1">
      <alignment vertical="top"/>
    </xf>
    <xf numFmtId="0" fontId="11" fillId="0" borderId="5" xfId="3" applyFont="1" applyBorder="1" applyAlignment="1">
      <alignment horizontal="center" vertical="top"/>
    </xf>
    <xf numFmtId="49" fontId="11" fillId="0" borderId="2" xfId="3" applyNumberFormat="1" applyFont="1" applyBorder="1" applyAlignment="1">
      <alignment vertical="top" wrapText="1"/>
    </xf>
    <xf numFmtId="0" fontId="11" fillId="0" borderId="2" xfId="3" applyFont="1" applyBorder="1" applyAlignment="1">
      <alignment vertical="top"/>
    </xf>
    <xf numFmtId="2" fontId="11" fillId="0" borderId="2" xfId="3" applyNumberFormat="1" applyFont="1" applyBorder="1" applyAlignment="1">
      <alignment vertical="top"/>
    </xf>
    <xf numFmtId="2" fontId="11" fillId="0" borderId="2" xfId="3" applyNumberFormat="1" applyFont="1" applyBorder="1" applyAlignment="1">
      <alignment vertical="top"/>
    </xf>
    <xf numFmtId="2" fontId="11" fillId="0" borderId="2" xfId="3" applyNumberFormat="1" applyFont="1" applyBorder="1" applyAlignment="1">
      <alignment vertical="top"/>
    </xf>
    <xf numFmtId="2" fontId="11" fillId="0" borderId="2" xfId="3" applyNumberFormat="1" applyFont="1" applyBorder="1" applyAlignment="1">
      <alignment vertical="top"/>
    </xf>
    <xf numFmtId="0" fontId="11" fillId="0" borderId="2" xfId="3" applyFont="1" applyBorder="1" applyAlignment="1">
      <alignment horizontal="center" vertical="top"/>
    </xf>
  </cellXfs>
  <cellStyles count="4">
    <cellStyle name="Обычный" xfId="0" builtinId="0"/>
    <cellStyle name="Обычный 2" xfId="2"/>
    <cellStyle name="Обычный 25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10" activePane="bottomRight" state="frozen"/>
      <selection pane="topRight" activeCell="E1" sqref="E1"/>
      <selection pane="bottomLeft" activeCell="A6" sqref="A6"/>
      <selection pane="bottomRight" activeCell="K513" sqref="K5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3"/>
      <c r="D1" s="84"/>
      <c r="E1" s="84"/>
      <c r="F1" s="13" t="s">
        <v>16</v>
      </c>
      <c r="G1" s="2" t="s">
        <v>17</v>
      </c>
      <c r="H1" s="85"/>
      <c r="I1" s="85"/>
      <c r="J1" s="85"/>
      <c r="K1" s="85"/>
    </row>
    <row r="2" spans="1:12" ht="18" x14ac:dyDescent="0.2">
      <c r="A2" s="43" t="s">
        <v>6</v>
      </c>
      <c r="C2" s="2"/>
      <c r="G2" s="2" t="s">
        <v>18</v>
      </c>
      <c r="H2" s="85"/>
      <c r="I2" s="85"/>
      <c r="J2" s="85"/>
      <c r="K2" s="8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.75" x14ac:dyDescent="0.25">
      <c r="A6" s="22">
        <v>1</v>
      </c>
      <c r="B6" s="23">
        <v>1</v>
      </c>
      <c r="C6" s="24" t="s">
        <v>20</v>
      </c>
      <c r="D6" s="5" t="s">
        <v>21</v>
      </c>
      <c r="E6" s="90" t="s">
        <v>154</v>
      </c>
      <c r="F6" s="93" t="s">
        <v>125</v>
      </c>
      <c r="G6" s="94">
        <v>7.36</v>
      </c>
      <c r="H6" s="95">
        <v>11.21</v>
      </c>
      <c r="I6" s="96">
        <v>30.44</v>
      </c>
      <c r="J6" s="97">
        <v>247.34468571428582</v>
      </c>
      <c r="K6" s="98" t="s">
        <v>156</v>
      </c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.75" x14ac:dyDescent="0.25">
      <c r="A8" s="25"/>
      <c r="B8" s="16"/>
      <c r="C8" s="11"/>
      <c r="D8" s="7" t="s">
        <v>22</v>
      </c>
      <c r="E8" s="91" t="s">
        <v>155</v>
      </c>
      <c r="F8" s="99" t="s">
        <v>61</v>
      </c>
      <c r="G8" s="100">
        <v>3.3</v>
      </c>
      <c r="H8" s="101">
        <v>1.06</v>
      </c>
      <c r="I8" s="102">
        <v>14.69</v>
      </c>
      <c r="J8" s="103">
        <v>70.456928000000005</v>
      </c>
      <c r="K8" s="52"/>
      <c r="L8" s="51"/>
    </row>
    <row r="9" spans="1:12" ht="15.75" x14ac:dyDescent="0.25">
      <c r="A9" s="25"/>
      <c r="B9" s="16"/>
      <c r="C9" s="11"/>
      <c r="D9" s="7" t="s">
        <v>23</v>
      </c>
      <c r="E9" s="92" t="s">
        <v>50</v>
      </c>
      <c r="F9" s="104" t="s">
        <v>118</v>
      </c>
      <c r="G9" s="105">
        <v>3.57</v>
      </c>
      <c r="H9" s="106">
        <v>0.35</v>
      </c>
      <c r="I9" s="107">
        <v>23.57</v>
      </c>
      <c r="J9" s="108">
        <v>111.95904999999998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.75" x14ac:dyDescent="0.25">
      <c r="A12" s="25"/>
      <c r="B12" s="16"/>
      <c r="C12" s="11"/>
      <c r="D12" s="6"/>
      <c r="E12" s="89" t="s">
        <v>154</v>
      </c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14.23</v>
      </c>
      <c r="H13" s="21">
        <f t="shared" si="0"/>
        <v>12.620000000000001</v>
      </c>
      <c r="I13" s="21">
        <f t="shared" si="0"/>
        <v>68.7</v>
      </c>
      <c r="J13" s="21">
        <f t="shared" si="0"/>
        <v>429.76066371428584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.7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8" t="s">
        <v>45</v>
      </c>
      <c r="F18" s="51">
        <v>70</v>
      </c>
      <c r="G18" s="51">
        <v>0.81</v>
      </c>
      <c r="H18" s="51">
        <v>6.91</v>
      </c>
      <c r="I18" s="61">
        <v>6.85</v>
      </c>
      <c r="J18" s="61">
        <v>90.112617</v>
      </c>
      <c r="K18" s="64" t="s">
        <v>52</v>
      </c>
      <c r="L18" s="67">
        <v>9.82</v>
      </c>
    </row>
    <row r="19" spans="1:12" ht="15.75" x14ac:dyDescent="0.25">
      <c r="A19" s="25"/>
      <c r="B19" s="16"/>
      <c r="C19" s="11"/>
      <c r="D19" s="7" t="s">
        <v>28</v>
      </c>
      <c r="E19" s="58" t="s">
        <v>46</v>
      </c>
      <c r="F19" s="51">
        <v>200</v>
      </c>
      <c r="G19" s="51">
        <v>2.13</v>
      </c>
      <c r="H19" s="51">
        <v>2.08</v>
      </c>
      <c r="I19" s="51" t="s">
        <v>51</v>
      </c>
      <c r="J19" s="61">
        <v>90.971491999999998</v>
      </c>
      <c r="K19" s="64" t="s">
        <v>53</v>
      </c>
      <c r="L19" s="67">
        <v>7.43</v>
      </c>
    </row>
    <row r="20" spans="1:12" ht="15.75" x14ac:dyDescent="0.25">
      <c r="A20" s="25"/>
      <c r="B20" s="16"/>
      <c r="C20" s="11"/>
      <c r="D20" s="7" t="s">
        <v>29</v>
      </c>
      <c r="E20" s="59" t="s">
        <v>47</v>
      </c>
      <c r="F20" s="51">
        <v>70</v>
      </c>
      <c r="G20" s="51">
        <v>10.66</v>
      </c>
      <c r="H20" s="51">
        <v>8.83</v>
      </c>
      <c r="I20" s="62">
        <v>12.11</v>
      </c>
      <c r="J20" s="62">
        <v>153.90106</v>
      </c>
      <c r="K20" s="65" t="s">
        <v>54</v>
      </c>
      <c r="L20" s="67">
        <v>46.85</v>
      </c>
    </row>
    <row r="21" spans="1:12" ht="15.75" x14ac:dyDescent="0.25">
      <c r="A21" s="25"/>
      <c r="B21" s="16"/>
      <c r="C21" s="11"/>
      <c r="D21" s="7" t="s">
        <v>30</v>
      </c>
      <c r="E21" s="58" t="s">
        <v>48</v>
      </c>
      <c r="F21" s="51">
        <v>180</v>
      </c>
      <c r="G21" s="51">
        <v>5.76</v>
      </c>
      <c r="H21" s="61">
        <v>5.83</v>
      </c>
      <c r="I21" s="61">
        <v>25.2</v>
      </c>
      <c r="J21" s="61">
        <v>175.5</v>
      </c>
      <c r="K21" s="64" t="s">
        <v>55</v>
      </c>
      <c r="L21" s="67">
        <v>8.25</v>
      </c>
    </row>
    <row r="22" spans="1:12" ht="15.75" x14ac:dyDescent="0.25">
      <c r="A22" s="25"/>
      <c r="B22" s="16"/>
      <c r="C22" s="11"/>
      <c r="D22" s="7" t="s">
        <v>31</v>
      </c>
      <c r="E22" s="58" t="s">
        <v>49</v>
      </c>
      <c r="F22" s="51">
        <v>200</v>
      </c>
      <c r="G22" s="51">
        <v>0</v>
      </c>
      <c r="H22" s="51">
        <v>0</v>
      </c>
      <c r="I22" s="61">
        <v>9.7799999999999994</v>
      </c>
      <c r="J22" s="61">
        <v>37.165520000000001</v>
      </c>
      <c r="K22" s="64" t="s">
        <v>56</v>
      </c>
      <c r="L22" s="67">
        <v>8.11</v>
      </c>
    </row>
    <row r="23" spans="1:12" ht="15.75" x14ac:dyDescent="0.25">
      <c r="A23" s="25"/>
      <c r="B23" s="16"/>
      <c r="C23" s="11"/>
      <c r="D23" s="7" t="s">
        <v>32</v>
      </c>
      <c r="E23" s="60" t="s">
        <v>50</v>
      </c>
      <c r="F23" s="51">
        <v>47</v>
      </c>
      <c r="G23" s="51">
        <v>3.36</v>
      </c>
      <c r="H23" s="51">
        <v>0.33</v>
      </c>
      <c r="I23" s="63">
        <v>22.15</v>
      </c>
      <c r="J23" s="63">
        <v>105.24150700000001</v>
      </c>
      <c r="K23" s="66" t="s">
        <v>56</v>
      </c>
      <c r="L23" s="68">
        <v>3.29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767</v>
      </c>
      <c r="G27" s="21">
        <f t="shared" ref="G27:J27" si="3">SUM(G18:G26)</f>
        <v>22.72</v>
      </c>
      <c r="H27" s="21">
        <f t="shared" si="3"/>
        <v>23.979999999999997</v>
      </c>
      <c r="I27" s="21">
        <f t="shared" si="3"/>
        <v>76.09</v>
      </c>
      <c r="J27" s="21">
        <f t="shared" si="3"/>
        <v>652.89219600000001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81" t="s">
        <v>4</v>
      </c>
      <c r="D47" s="82"/>
      <c r="E47" s="33"/>
      <c r="F47" s="34">
        <f>F13+F17+F27+F32+F39+F46</f>
        <v>767</v>
      </c>
      <c r="G47" s="34">
        <f t="shared" ref="G47:J47" si="7">G13+G17+G27+G32+G39+G46</f>
        <v>36.950000000000003</v>
      </c>
      <c r="H47" s="34">
        <f t="shared" si="7"/>
        <v>36.599999999999994</v>
      </c>
      <c r="I47" s="34">
        <f t="shared" si="7"/>
        <v>144.79000000000002</v>
      </c>
      <c r="J47" s="34">
        <f t="shared" si="7"/>
        <v>1082.6528597142858</v>
      </c>
      <c r="K47" s="35"/>
      <c r="L47" s="34">
        <f ca="1">L13+L17+L27+L32+L39+L46</f>
        <v>0</v>
      </c>
    </row>
    <row r="48" spans="1:12" ht="15.75" x14ac:dyDescent="0.25">
      <c r="A48" s="15">
        <v>1</v>
      </c>
      <c r="B48" s="16">
        <v>2</v>
      </c>
      <c r="C48" s="24" t="s">
        <v>20</v>
      </c>
      <c r="D48" s="5" t="s">
        <v>21</v>
      </c>
      <c r="E48" s="109" t="s">
        <v>157</v>
      </c>
      <c r="F48" s="110" t="s">
        <v>125</v>
      </c>
      <c r="G48" s="111">
        <v>6.13</v>
      </c>
      <c r="H48" s="112">
        <v>11.3</v>
      </c>
      <c r="I48" s="113">
        <v>30.3</v>
      </c>
      <c r="J48" s="114">
        <v>212.05817142857143</v>
      </c>
      <c r="K48" s="121" t="s">
        <v>159</v>
      </c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.75" x14ac:dyDescent="0.25">
      <c r="A50" s="15"/>
      <c r="B50" s="16"/>
      <c r="C50" s="11"/>
      <c r="D50" s="7" t="s">
        <v>22</v>
      </c>
      <c r="E50" s="115" t="s">
        <v>158</v>
      </c>
      <c r="F50" s="116" t="s">
        <v>61</v>
      </c>
      <c r="G50" s="117">
        <v>0.18</v>
      </c>
      <c r="H50" s="118">
        <v>0.04</v>
      </c>
      <c r="I50" s="119">
        <v>9.2100000000000009</v>
      </c>
      <c r="J50" s="120">
        <v>35.881222799999996</v>
      </c>
      <c r="K50" s="122" t="s">
        <v>160</v>
      </c>
      <c r="L50" s="51"/>
    </row>
    <row r="51" spans="1:12" ht="15.75" x14ac:dyDescent="0.25">
      <c r="A51" s="15"/>
      <c r="B51" s="16"/>
      <c r="C51" s="11"/>
      <c r="D51" s="7" t="s">
        <v>23</v>
      </c>
      <c r="E51" s="124" t="s">
        <v>50</v>
      </c>
      <c r="F51" s="125" t="s">
        <v>118</v>
      </c>
      <c r="G51" s="126">
        <v>3.57</v>
      </c>
      <c r="H51" s="127">
        <v>0.35</v>
      </c>
      <c r="I51" s="128">
        <v>23.57</v>
      </c>
      <c r="J51" s="129">
        <v>111.95904999999998</v>
      </c>
      <c r="K51" s="123" t="s">
        <v>56</v>
      </c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9.879999999999999</v>
      </c>
      <c r="H55" s="21">
        <f t="shared" ref="H55" si="9">SUM(H48:H54)</f>
        <v>11.69</v>
      </c>
      <c r="I55" s="21">
        <f t="shared" ref="I55" si="10">SUM(I48:I54)</f>
        <v>63.080000000000005</v>
      </c>
      <c r="J55" s="21">
        <f t="shared" ref="J55" si="11">SUM(J48:J54)</f>
        <v>359.89844422857141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.7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8" t="s">
        <v>57</v>
      </c>
      <c r="F60" s="69" t="s">
        <v>58</v>
      </c>
      <c r="G60" s="61">
        <v>0.83</v>
      </c>
      <c r="H60" s="61">
        <v>3.58</v>
      </c>
      <c r="I60" s="61">
        <v>5.45</v>
      </c>
      <c r="J60" s="61">
        <v>54.075603455999989</v>
      </c>
      <c r="K60" s="64" t="s">
        <v>59</v>
      </c>
      <c r="L60" s="67">
        <v>4.5999999999999996</v>
      </c>
    </row>
    <row r="61" spans="1:12" ht="15.75" x14ac:dyDescent="0.25">
      <c r="A61" s="15"/>
      <c r="B61" s="16"/>
      <c r="C61" s="11"/>
      <c r="D61" s="7" t="s">
        <v>28</v>
      </c>
      <c r="E61" s="58" t="s">
        <v>60</v>
      </c>
      <c r="F61" s="69" t="s">
        <v>61</v>
      </c>
      <c r="G61" s="61">
        <v>2.78</v>
      </c>
      <c r="H61" s="61">
        <v>3.2</v>
      </c>
      <c r="I61" s="61">
        <v>15.13</v>
      </c>
      <c r="J61" s="61">
        <v>98.745280000000008</v>
      </c>
      <c r="K61" s="64" t="s">
        <v>62</v>
      </c>
      <c r="L61" s="67">
        <v>10.27</v>
      </c>
    </row>
    <row r="62" spans="1:12" ht="15.75" x14ac:dyDescent="0.25">
      <c r="A62" s="15"/>
      <c r="B62" s="16"/>
      <c r="C62" s="11"/>
      <c r="D62" s="7" t="s">
        <v>29</v>
      </c>
      <c r="E62" s="58" t="s">
        <v>63</v>
      </c>
      <c r="F62" s="69" t="s">
        <v>64</v>
      </c>
      <c r="G62" s="61">
        <v>11.88</v>
      </c>
      <c r="H62" s="61">
        <v>9.02</v>
      </c>
      <c r="I62" s="61">
        <v>11.5</v>
      </c>
      <c r="J62" s="61">
        <v>150.19999999999999</v>
      </c>
      <c r="K62" s="64" t="s">
        <v>65</v>
      </c>
      <c r="L62" s="67">
        <v>37.42</v>
      </c>
    </row>
    <row r="63" spans="1:12" ht="15.75" x14ac:dyDescent="0.25">
      <c r="A63" s="15"/>
      <c r="B63" s="16"/>
      <c r="C63" s="11"/>
      <c r="D63" s="7" t="s">
        <v>30</v>
      </c>
      <c r="E63" s="58" t="s">
        <v>66</v>
      </c>
      <c r="F63" s="69" t="s">
        <v>67</v>
      </c>
      <c r="G63" s="61">
        <v>3.71</v>
      </c>
      <c r="H63" s="61">
        <v>6.59</v>
      </c>
      <c r="I63" s="61">
        <v>25.83</v>
      </c>
      <c r="J63" s="61">
        <v>176.01366059999998</v>
      </c>
      <c r="K63" s="64" t="s">
        <v>68</v>
      </c>
      <c r="L63" s="67">
        <v>22.38</v>
      </c>
    </row>
    <row r="64" spans="1:12" ht="15.75" x14ac:dyDescent="0.25">
      <c r="A64" s="15"/>
      <c r="B64" s="16"/>
      <c r="C64" s="11"/>
      <c r="D64" s="7" t="s">
        <v>31</v>
      </c>
      <c r="E64" s="58" t="s">
        <v>69</v>
      </c>
      <c r="F64" s="69" t="s">
        <v>61</v>
      </c>
      <c r="G64" s="61">
        <v>0.21</v>
      </c>
      <c r="H64" s="61">
        <v>0.01</v>
      </c>
      <c r="I64" s="61">
        <v>13.42</v>
      </c>
      <c r="J64" s="61">
        <v>51.25</v>
      </c>
      <c r="K64" s="64" t="s">
        <v>70</v>
      </c>
      <c r="L64" s="67">
        <v>5.23</v>
      </c>
    </row>
    <row r="65" spans="1:12" ht="15.75" x14ac:dyDescent="0.25">
      <c r="A65" s="15"/>
      <c r="B65" s="16"/>
      <c r="C65" s="11"/>
      <c r="D65" s="7" t="s">
        <v>32</v>
      </c>
      <c r="E65" s="60" t="s">
        <v>50</v>
      </c>
      <c r="F65" s="70" t="s">
        <v>71</v>
      </c>
      <c r="G65" s="63">
        <v>3.93</v>
      </c>
      <c r="H65" s="63">
        <v>0.39</v>
      </c>
      <c r="I65" s="63">
        <v>25.93</v>
      </c>
      <c r="J65" s="63">
        <v>123.15495499999999</v>
      </c>
      <c r="K65" s="66" t="s">
        <v>56</v>
      </c>
      <c r="L65" s="68">
        <v>3.85</v>
      </c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23.34</v>
      </c>
      <c r="H69" s="21">
        <f t="shared" ref="H69" si="19">SUM(H60:H68)</f>
        <v>22.790000000000003</v>
      </c>
      <c r="I69" s="21">
        <f t="shared" ref="I69" si="20">SUM(I60:I68)</f>
        <v>97.259999999999991</v>
      </c>
      <c r="J69" s="21">
        <f t="shared" ref="J69" si="21">SUM(J60:J68)</f>
        <v>653.43949905599993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81" t="s">
        <v>4</v>
      </c>
      <c r="D89" s="82"/>
      <c r="E89" s="33"/>
      <c r="F89" s="34">
        <f>F55+F59+F69+F74+F81+F88</f>
        <v>0</v>
      </c>
      <c r="G89" s="34">
        <f t="shared" ref="G89" si="38">G55+G59+G69+G74+G81+G88</f>
        <v>33.22</v>
      </c>
      <c r="H89" s="34">
        <f t="shared" ref="H89" si="39">H55+H59+H69+H74+H81+H88</f>
        <v>34.480000000000004</v>
      </c>
      <c r="I89" s="34">
        <f t="shared" ref="I89" si="40">I55+I59+I69+I74+I81+I88</f>
        <v>160.34</v>
      </c>
      <c r="J89" s="34">
        <f t="shared" ref="J89" si="41">J55+J59+J69+J74+J81+J88</f>
        <v>1013.3379432845713</v>
      </c>
      <c r="K89" s="35"/>
      <c r="L89" s="34">
        <f t="shared" ref="L89" ca="1" si="42">L55+L59+L69+L74+L81+L88</f>
        <v>0</v>
      </c>
    </row>
    <row r="90" spans="1:12" ht="15.75" x14ac:dyDescent="0.25">
      <c r="A90" s="22">
        <v>1</v>
      </c>
      <c r="B90" s="23">
        <v>3</v>
      </c>
      <c r="C90" s="24" t="s">
        <v>20</v>
      </c>
      <c r="D90" s="5" t="s">
        <v>21</v>
      </c>
      <c r="E90" s="130" t="s">
        <v>161</v>
      </c>
      <c r="F90" s="131" t="s">
        <v>125</v>
      </c>
      <c r="G90" s="132">
        <v>6.72</v>
      </c>
      <c r="H90" s="133">
        <v>11.8</v>
      </c>
      <c r="I90" s="134">
        <v>32.54</v>
      </c>
      <c r="J90" s="135">
        <v>241.69637142857138</v>
      </c>
      <c r="K90" s="136" t="s">
        <v>162</v>
      </c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.75" x14ac:dyDescent="0.25">
      <c r="A92" s="25"/>
      <c r="B92" s="16"/>
      <c r="C92" s="11"/>
      <c r="D92" s="7" t="s">
        <v>22</v>
      </c>
      <c r="E92" s="137" t="s">
        <v>163</v>
      </c>
      <c r="F92" s="138" t="s">
        <v>61</v>
      </c>
      <c r="G92" s="139">
        <v>2.77</v>
      </c>
      <c r="H92" s="140">
        <v>0.56999999999999995</v>
      </c>
      <c r="I92" s="141">
        <v>15.69</v>
      </c>
      <c r="J92" s="142">
        <v>70.040531999999999</v>
      </c>
      <c r="K92" s="143" t="s">
        <v>164</v>
      </c>
      <c r="L92" s="51"/>
    </row>
    <row r="93" spans="1:12" ht="15.75" x14ac:dyDescent="0.25">
      <c r="A93" s="25"/>
      <c r="B93" s="16"/>
      <c r="C93" s="11"/>
      <c r="D93" s="7" t="s">
        <v>23</v>
      </c>
      <c r="E93" s="144" t="s">
        <v>50</v>
      </c>
      <c r="F93" s="145" t="s">
        <v>118</v>
      </c>
      <c r="G93" s="146">
        <v>3.57</v>
      </c>
      <c r="H93" s="147">
        <v>0.35</v>
      </c>
      <c r="I93" s="148">
        <v>23.57</v>
      </c>
      <c r="J93" s="149">
        <v>111.95904999999998</v>
      </c>
      <c r="K93" s="150" t="s">
        <v>56</v>
      </c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13.06</v>
      </c>
      <c r="H97" s="21">
        <f t="shared" ref="H97" si="44">SUM(H90:H96)</f>
        <v>12.72</v>
      </c>
      <c r="I97" s="21">
        <f t="shared" ref="I97" si="45">SUM(I90:I96)</f>
        <v>71.8</v>
      </c>
      <c r="J97" s="21">
        <f t="shared" ref="J97" si="46">SUM(J90:J96)</f>
        <v>423.69595342857139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.75" x14ac:dyDescent="0.25">
      <c r="A103" s="25"/>
      <c r="B103" s="16"/>
      <c r="C103" s="11"/>
      <c r="D103" s="7" t="s">
        <v>28</v>
      </c>
      <c r="E103" s="71" t="s">
        <v>72</v>
      </c>
      <c r="F103" s="72" t="s">
        <v>61</v>
      </c>
      <c r="G103" s="73">
        <v>1.63</v>
      </c>
      <c r="H103" s="73">
        <v>4.91</v>
      </c>
      <c r="I103" s="73">
        <v>11.54</v>
      </c>
      <c r="J103" s="73">
        <v>95.285084615384591</v>
      </c>
      <c r="K103" s="74" t="s">
        <v>73</v>
      </c>
      <c r="L103" s="75">
        <v>9.31</v>
      </c>
    </row>
    <row r="104" spans="1:12" ht="15.75" x14ac:dyDescent="0.25">
      <c r="A104" s="25"/>
      <c r="B104" s="16"/>
      <c r="C104" s="11"/>
      <c r="D104" s="7" t="s">
        <v>29</v>
      </c>
      <c r="E104" s="58" t="s">
        <v>74</v>
      </c>
      <c r="F104" s="76">
        <v>90</v>
      </c>
      <c r="G104" s="61">
        <v>15.73</v>
      </c>
      <c r="H104" s="61">
        <v>14.9</v>
      </c>
      <c r="I104" s="61">
        <v>30.23</v>
      </c>
      <c r="J104" s="61">
        <v>277.83999999999997</v>
      </c>
      <c r="K104" s="64" t="s">
        <v>75</v>
      </c>
      <c r="L104" s="67">
        <v>46.9</v>
      </c>
    </row>
    <row r="105" spans="1:12" ht="15.75" x14ac:dyDescent="0.25">
      <c r="A105" s="25"/>
      <c r="B105" s="16"/>
      <c r="C105" s="11"/>
      <c r="D105" s="7" t="s">
        <v>30</v>
      </c>
      <c r="E105" s="58" t="s">
        <v>76</v>
      </c>
      <c r="F105" s="76">
        <v>160</v>
      </c>
      <c r="G105" s="61">
        <v>2.61</v>
      </c>
      <c r="H105" s="61">
        <v>4.8</v>
      </c>
      <c r="I105" s="61">
        <v>18.73</v>
      </c>
      <c r="J105" s="61">
        <v>124.55</v>
      </c>
      <c r="K105" s="64" t="s">
        <v>77</v>
      </c>
      <c r="L105" s="67">
        <v>17.829999999999998</v>
      </c>
    </row>
    <row r="106" spans="1:12" ht="15.75" x14ac:dyDescent="0.25">
      <c r="A106" s="25"/>
      <c r="B106" s="16"/>
      <c r="C106" s="11"/>
      <c r="D106" s="7" t="s">
        <v>31</v>
      </c>
      <c r="E106" s="58" t="s">
        <v>78</v>
      </c>
      <c r="F106" s="69" t="s">
        <v>61</v>
      </c>
      <c r="G106" s="61">
        <v>0.24</v>
      </c>
      <c r="H106" s="61">
        <v>0.04</v>
      </c>
      <c r="I106" s="61">
        <v>13.77</v>
      </c>
      <c r="J106" s="61">
        <v>54.269039999999997</v>
      </c>
      <c r="K106" s="64" t="s">
        <v>79</v>
      </c>
      <c r="L106" s="67">
        <v>6.51</v>
      </c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.75" x14ac:dyDescent="0.25">
      <c r="A108" s="25"/>
      <c r="B108" s="16"/>
      <c r="C108" s="11"/>
      <c r="D108" s="7" t="s">
        <v>33</v>
      </c>
      <c r="E108" s="60" t="s">
        <v>80</v>
      </c>
      <c r="F108" s="70">
        <v>57</v>
      </c>
      <c r="G108" s="63">
        <v>3.54</v>
      </c>
      <c r="H108" s="63">
        <v>0.6</v>
      </c>
      <c r="I108" s="63">
        <v>21.63</v>
      </c>
      <c r="J108" s="63">
        <v>100.73</v>
      </c>
      <c r="K108" s="66" t="s">
        <v>56</v>
      </c>
      <c r="L108" s="68">
        <v>3.2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307</v>
      </c>
      <c r="G111" s="21">
        <f t="shared" ref="G111" si="52">SUM(G102:G110)</f>
        <v>23.749999999999996</v>
      </c>
      <c r="H111" s="21">
        <f t="shared" ref="H111" si="53">SUM(H102:H110)</f>
        <v>25.250000000000004</v>
      </c>
      <c r="I111" s="21">
        <f t="shared" ref="I111" si="54">SUM(I102:I110)</f>
        <v>95.899999999999991</v>
      </c>
      <c r="J111" s="21">
        <f t="shared" ref="J111" si="55">SUM(J102:J110)</f>
        <v>652.67412461538459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81" t="s">
        <v>4</v>
      </c>
      <c r="D131" s="82"/>
      <c r="E131" s="33"/>
      <c r="F131" s="34">
        <f>F97+F101+F111+F116+F123+F130</f>
        <v>307</v>
      </c>
      <c r="G131" s="34">
        <f t="shared" ref="G131" si="72">G97+G101+G111+G116+G123+G130</f>
        <v>36.809999999999995</v>
      </c>
      <c r="H131" s="34">
        <f t="shared" ref="H131" si="73">H97+H101+H111+H116+H123+H130</f>
        <v>37.970000000000006</v>
      </c>
      <c r="I131" s="34">
        <f t="shared" ref="I131" si="74">I97+I101+I111+I116+I123+I130</f>
        <v>167.7</v>
      </c>
      <c r="J131" s="34">
        <f t="shared" ref="J131" si="75">J97+J101+J111+J116+J123+J130</f>
        <v>1076.370078043956</v>
      </c>
      <c r="K131" s="35"/>
      <c r="L131" s="34">
        <f t="shared" ref="L131" ca="1" si="76">L97+L101+L111+L116+L123+L130</f>
        <v>0</v>
      </c>
    </row>
    <row r="132" spans="1:12" ht="15.75" x14ac:dyDescent="0.25">
      <c r="A132" s="22">
        <v>1</v>
      </c>
      <c r="B132" s="23">
        <v>4</v>
      </c>
      <c r="C132" s="24" t="s">
        <v>20</v>
      </c>
      <c r="D132" s="5" t="s">
        <v>21</v>
      </c>
      <c r="E132" s="151" t="s">
        <v>165</v>
      </c>
      <c r="F132" s="152" t="s">
        <v>125</v>
      </c>
      <c r="G132" s="153">
        <v>6.75</v>
      </c>
      <c r="H132" s="154">
        <v>12.15</v>
      </c>
      <c r="I132" s="155">
        <v>10.95</v>
      </c>
      <c r="J132" s="156">
        <v>161.34</v>
      </c>
      <c r="K132" s="157" t="s">
        <v>166</v>
      </c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.75" x14ac:dyDescent="0.25">
      <c r="A134" s="25"/>
      <c r="B134" s="16"/>
      <c r="C134" s="11"/>
      <c r="D134" s="7" t="s">
        <v>22</v>
      </c>
      <c r="E134" s="158" t="s">
        <v>114</v>
      </c>
      <c r="F134" s="159" t="s">
        <v>61</v>
      </c>
      <c r="G134" s="160">
        <v>0.24</v>
      </c>
      <c r="H134" s="161">
        <v>0.05</v>
      </c>
      <c r="I134" s="162">
        <v>14.07</v>
      </c>
      <c r="J134" s="163">
        <v>55.606942799999999</v>
      </c>
      <c r="K134" s="164" t="s">
        <v>115</v>
      </c>
      <c r="L134" s="51"/>
    </row>
    <row r="135" spans="1:12" ht="15.75" x14ac:dyDescent="0.25">
      <c r="A135" s="25"/>
      <c r="B135" s="16"/>
      <c r="C135" s="11"/>
      <c r="D135" s="7" t="s">
        <v>23</v>
      </c>
      <c r="E135" s="165" t="s">
        <v>50</v>
      </c>
      <c r="F135" s="166" t="s">
        <v>118</v>
      </c>
      <c r="G135" s="167">
        <v>3.57</v>
      </c>
      <c r="H135" s="168">
        <v>0.35</v>
      </c>
      <c r="I135" s="169">
        <v>23.57</v>
      </c>
      <c r="J135" s="170">
        <v>111.95904999999998</v>
      </c>
      <c r="K135" s="171" t="s">
        <v>56</v>
      </c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10.56</v>
      </c>
      <c r="H139" s="21">
        <f t="shared" ref="H139" si="78">SUM(H132:H138)</f>
        <v>12.55</v>
      </c>
      <c r="I139" s="21">
        <f t="shared" ref="I139" si="79">SUM(I132:I138)</f>
        <v>48.59</v>
      </c>
      <c r="J139" s="21">
        <f t="shared" ref="J139" si="80">SUM(J132:J138)</f>
        <v>328.90599279999998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.75" x14ac:dyDescent="0.25">
      <c r="A145" s="25"/>
      <c r="B145" s="16"/>
      <c r="C145" s="11"/>
      <c r="D145" s="7" t="s">
        <v>28</v>
      </c>
      <c r="E145" s="58" t="s">
        <v>81</v>
      </c>
      <c r="F145" s="76" t="s">
        <v>61</v>
      </c>
      <c r="G145" s="61">
        <v>1.57</v>
      </c>
      <c r="H145" s="61">
        <v>4.87</v>
      </c>
      <c r="I145" s="61">
        <v>10.95</v>
      </c>
      <c r="J145" s="61">
        <v>90.935734615384618</v>
      </c>
      <c r="K145" s="64" t="s">
        <v>82</v>
      </c>
      <c r="L145" s="67">
        <v>11.03</v>
      </c>
    </row>
    <row r="146" spans="1:12" ht="15.75" x14ac:dyDescent="0.25">
      <c r="A146" s="25"/>
      <c r="B146" s="16"/>
      <c r="C146" s="11"/>
      <c r="D146" s="7" t="s">
        <v>29</v>
      </c>
      <c r="E146" s="58" t="s">
        <v>83</v>
      </c>
      <c r="F146" s="76">
        <v>65</v>
      </c>
      <c r="G146" s="61">
        <v>8.2100000000000009</v>
      </c>
      <c r="H146" s="61">
        <v>12.06</v>
      </c>
      <c r="I146" s="61">
        <v>3.53</v>
      </c>
      <c r="J146" s="61">
        <v>148.72</v>
      </c>
      <c r="K146" s="64" t="s">
        <v>84</v>
      </c>
      <c r="L146" s="67">
        <v>46.86</v>
      </c>
    </row>
    <row r="147" spans="1:12" ht="15.75" x14ac:dyDescent="0.25">
      <c r="A147" s="25"/>
      <c r="B147" s="16"/>
      <c r="C147" s="11"/>
      <c r="D147" s="7" t="s">
        <v>30</v>
      </c>
      <c r="E147" s="58" t="s">
        <v>85</v>
      </c>
      <c r="F147" s="76" t="s">
        <v>67</v>
      </c>
      <c r="G147" s="61">
        <v>10.26</v>
      </c>
      <c r="H147" s="61">
        <v>26.1</v>
      </c>
      <c r="I147" s="61">
        <v>57.46</v>
      </c>
      <c r="J147" s="61">
        <v>328.5</v>
      </c>
      <c r="K147" s="64" t="s">
        <v>86</v>
      </c>
      <c r="L147" s="67">
        <v>14.94</v>
      </c>
    </row>
    <row r="148" spans="1:12" ht="15.75" x14ac:dyDescent="0.25">
      <c r="A148" s="25"/>
      <c r="B148" s="16"/>
      <c r="C148" s="11"/>
      <c r="D148" s="7" t="s">
        <v>31</v>
      </c>
      <c r="E148" s="58" t="s">
        <v>87</v>
      </c>
      <c r="F148" s="76" t="s">
        <v>61</v>
      </c>
      <c r="G148" s="61">
        <v>0.42</v>
      </c>
      <c r="H148" s="61">
        <v>0</v>
      </c>
      <c r="I148" s="61">
        <v>24.8</v>
      </c>
      <c r="J148" s="61">
        <v>94.670339999999996</v>
      </c>
      <c r="K148" s="64" t="s">
        <v>88</v>
      </c>
      <c r="L148" s="67">
        <v>7.27</v>
      </c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.75" x14ac:dyDescent="0.25">
      <c r="A150" s="25"/>
      <c r="B150" s="16"/>
      <c r="C150" s="11"/>
      <c r="D150" s="7" t="s">
        <v>33</v>
      </c>
      <c r="E150" s="60" t="s">
        <v>89</v>
      </c>
      <c r="F150" s="70">
        <v>65</v>
      </c>
      <c r="G150" s="63">
        <v>4.03</v>
      </c>
      <c r="H150" s="63">
        <v>0.69</v>
      </c>
      <c r="I150" s="63">
        <v>24.67</v>
      </c>
      <c r="J150" s="63">
        <v>114.86</v>
      </c>
      <c r="K150" s="66" t="s">
        <v>56</v>
      </c>
      <c r="L150" s="68">
        <v>3.65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130</v>
      </c>
      <c r="G153" s="21">
        <f t="shared" ref="G153" si="87">SUM(G144:G152)</f>
        <v>24.490000000000002</v>
      </c>
      <c r="H153" s="21">
        <f t="shared" ref="H153" si="88">SUM(H144:H152)</f>
        <v>43.72</v>
      </c>
      <c r="I153" s="21">
        <f t="shared" ref="I153" si="89">SUM(I144:I152)</f>
        <v>121.41</v>
      </c>
      <c r="J153" s="21">
        <f t="shared" ref="J153" si="90">SUM(J144:J152)</f>
        <v>777.68607461538465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81" t="s">
        <v>4</v>
      </c>
      <c r="D173" s="82"/>
      <c r="E173" s="33"/>
      <c r="F173" s="34">
        <f>F139+F143+F153+F158+F165+F172</f>
        <v>130</v>
      </c>
      <c r="G173" s="34">
        <f t="shared" ref="G173" si="107">G139+G143+G153+G158+G165+G172</f>
        <v>35.050000000000004</v>
      </c>
      <c r="H173" s="34">
        <f t="shared" ref="H173" si="108">H139+H143+H153+H158+H165+H172</f>
        <v>56.269999999999996</v>
      </c>
      <c r="I173" s="34">
        <f t="shared" ref="I173" si="109">I139+I143+I153+I158+I165+I172</f>
        <v>170</v>
      </c>
      <c r="J173" s="34">
        <f t="shared" ref="J173" si="110">J139+J143+J153+J158+J165+J172</f>
        <v>1106.5920674153847</v>
      </c>
      <c r="K173" s="35"/>
      <c r="L173" s="34">
        <f t="shared" ref="L173" ca="1" si="111">L139+L143+L153+L158+L165+L172</f>
        <v>0</v>
      </c>
    </row>
    <row r="174" spans="1:12" ht="15.75" x14ac:dyDescent="0.25">
      <c r="A174" s="22">
        <v>1</v>
      </c>
      <c r="B174" s="23">
        <v>5</v>
      </c>
      <c r="C174" s="24" t="s">
        <v>20</v>
      </c>
      <c r="D174" s="5" t="s">
        <v>21</v>
      </c>
      <c r="E174" s="172" t="s">
        <v>167</v>
      </c>
      <c r="F174" s="173" t="s">
        <v>125</v>
      </c>
      <c r="G174" s="174">
        <v>6.68</v>
      </c>
      <c r="H174" s="175">
        <v>11.5</v>
      </c>
      <c r="I174" s="176">
        <v>29.1</v>
      </c>
      <c r="J174" s="177">
        <v>208.58354285714296</v>
      </c>
      <c r="K174" s="178" t="s">
        <v>168</v>
      </c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.75" x14ac:dyDescent="0.25">
      <c r="A176" s="25"/>
      <c r="B176" s="16"/>
      <c r="C176" s="11"/>
      <c r="D176" s="7" t="s">
        <v>22</v>
      </c>
      <c r="E176" s="179" t="s">
        <v>158</v>
      </c>
      <c r="F176" s="180" t="s">
        <v>61</v>
      </c>
      <c r="G176" s="181">
        <v>0.18</v>
      </c>
      <c r="H176" s="182">
        <v>0.04</v>
      </c>
      <c r="I176" s="183">
        <v>9.2100000000000009</v>
      </c>
      <c r="J176" s="184">
        <v>35.881222799999996</v>
      </c>
      <c r="K176" s="185" t="s">
        <v>160</v>
      </c>
      <c r="L176" s="51"/>
    </row>
    <row r="177" spans="1:12" ht="15.75" x14ac:dyDescent="0.25">
      <c r="A177" s="25"/>
      <c r="B177" s="16"/>
      <c r="C177" s="11"/>
      <c r="D177" s="7" t="s">
        <v>23</v>
      </c>
      <c r="E177" s="186" t="s">
        <v>50</v>
      </c>
      <c r="F177" s="187" t="s">
        <v>118</v>
      </c>
      <c r="G177" s="188">
        <v>3.57</v>
      </c>
      <c r="H177" s="189">
        <v>0.35</v>
      </c>
      <c r="I177" s="190">
        <v>23.57</v>
      </c>
      <c r="J177" s="191">
        <v>111.95904999999998</v>
      </c>
      <c r="K177" s="192" t="s">
        <v>56</v>
      </c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10.43</v>
      </c>
      <c r="H181" s="21">
        <f t="shared" ref="H181" si="113">SUM(H174:H180)</f>
        <v>11.889999999999999</v>
      </c>
      <c r="I181" s="21">
        <f t="shared" ref="I181" si="114">SUM(I174:I180)</f>
        <v>61.88</v>
      </c>
      <c r="J181" s="21">
        <f t="shared" ref="J181" si="115">SUM(J174:J180)</f>
        <v>356.42381565714294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.7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8" t="s">
        <v>90</v>
      </c>
      <c r="F186" s="76" t="s">
        <v>91</v>
      </c>
      <c r="G186" s="61">
        <v>1.1200000000000001</v>
      </c>
      <c r="H186" s="61">
        <v>4.17</v>
      </c>
      <c r="I186" s="61">
        <v>6.24</v>
      </c>
      <c r="J186" s="61">
        <v>64.095106599999994</v>
      </c>
      <c r="K186" s="64" t="s">
        <v>92</v>
      </c>
      <c r="L186" s="67">
        <v>6.7</v>
      </c>
    </row>
    <row r="187" spans="1:12" ht="15.75" x14ac:dyDescent="0.25">
      <c r="A187" s="25"/>
      <c r="B187" s="16"/>
      <c r="C187" s="11"/>
      <c r="D187" s="7" t="s">
        <v>28</v>
      </c>
      <c r="E187" s="58" t="s">
        <v>93</v>
      </c>
      <c r="F187" s="76" t="s">
        <v>61</v>
      </c>
      <c r="G187" s="61">
        <v>1.88</v>
      </c>
      <c r="H187" s="61">
        <v>3.72</v>
      </c>
      <c r="I187" s="61">
        <v>12.35</v>
      </c>
      <c r="J187" s="61">
        <v>89.301024000000012</v>
      </c>
      <c r="K187" s="64" t="s">
        <v>94</v>
      </c>
      <c r="L187" s="67">
        <v>3.81</v>
      </c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.75" x14ac:dyDescent="0.25">
      <c r="A189" s="25"/>
      <c r="B189" s="16"/>
      <c r="C189" s="11"/>
      <c r="D189" s="7" t="s">
        <v>30</v>
      </c>
      <c r="E189" s="58" t="s">
        <v>95</v>
      </c>
      <c r="F189" s="76" t="s">
        <v>61</v>
      </c>
      <c r="G189" s="61">
        <v>15.9</v>
      </c>
      <c r="H189" s="61">
        <v>12.99</v>
      </c>
      <c r="I189" s="61">
        <v>41.96</v>
      </c>
      <c r="J189" s="61">
        <v>332.7</v>
      </c>
      <c r="K189" s="64" t="s">
        <v>96</v>
      </c>
      <c r="L189" s="67">
        <v>65.540000000000006</v>
      </c>
    </row>
    <row r="190" spans="1:12" ht="15.75" x14ac:dyDescent="0.25">
      <c r="A190" s="25"/>
      <c r="B190" s="16"/>
      <c r="C190" s="11"/>
      <c r="D190" s="7" t="s">
        <v>31</v>
      </c>
      <c r="E190" s="58" t="s">
        <v>97</v>
      </c>
      <c r="F190" s="76" t="s">
        <v>61</v>
      </c>
      <c r="G190" s="61">
        <v>0.21</v>
      </c>
      <c r="H190" s="61">
        <v>0.01</v>
      </c>
      <c r="I190" s="61">
        <v>13.42</v>
      </c>
      <c r="J190" s="61">
        <v>51.25</v>
      </c>
      <c r="K190" s="64" t="s">
        <v>70</v>
      </c>
      <c r="L190" s="67">
        <v>5.23</v>
      </c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.75" x14ac:dyDescent="0.25">
      <c r="A192" s="25"/>
      <c r="B192" s="16"/>
      <c r="C192" s="11"/>
      <c r="D192" s="7" t="s">
        <v>33</v>
      </c>
      <c r="E192" s="60" t="s">
        <v>89</v>
      </c>
      <c r="F192" s="70" t="s">
        <v>98</v>
      </c>
      <c r="G192" s="63">
        <v>2.73</v>
      </c>
      <c r="H192" s="63">
        <v>0.46</v>
      </c>
      <c r="I192" s="63">
        <v>16.7</v>
      </c>
      <c r="J192" s="63">
        <v>77.754071999999994</v>
      </c>
      <c r="K192" s="66" t="s">
        <v>56</v>
      </c>
      <c r="L192" s="68">
        <v>2.4700000000000002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21.84</v>
      </c>
      <c r="H195" s="21">
        <f t="shared" ref="H195" si="122">SUM(H186:H194)</f>
        <v>21.350000000000005</v>
      </c>
      <c r="I195" s="21">
        <f t="shared" ref="I195" si="123">SUM(I186:I194)</f>
        <v>90.67</v>
      </c>
      <c r="J195" s="21">
        <f t="shared" ref="J195" si="124">SUM(J186:J194)</f>
        <v>615.10020259999988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81" t="s">
        <v>4</v>
      </c>
      <c r="D215" s="82"/>
      <c r="E215" s="33"/>
      <c r="F215" s="34">
        <f>F181+F185+F195+F200+F207+F214</f>
        <v>0</v>
      </c>
      <c r="G215" s="34">
        <f t="shared" ref="G215" si="141">G181+G185+G195+G200+G207+G214</f>
        <v>32.269999999999996</v>
      </c>
      <c r="H215" s="34">
        <f t="shared" ref="H215" si="142">H181+H185+H195+H200+H207+H214</f>
        <v>33.24</v>
      </c>
      <c r="I215" s="34">
        <f t="shared" ref="I215" si="143">I181+I185+I195+I200+I207+I214</f>
        <v>152.55000000000001</v>
      </c>
      <c r="J215" s="34">
        <f t="shared" ref="J215" si="144">J181+J185+J195+J200+J207+J214</f>
        <v>971.52401825714287</v>
      </c>
      <c r="K215" s="35"/>
      <c r="L215" s="34">
        <f t="shared" ref="L215" ca="1" si="145">L181+L185+L195+L200+L207+L214</f>
        <v>0</v>
      </c>
    </row>
    <row r="216" spans="1:12" ht="15.75" x14ac:dyDescent="0.25">
      <c r="A216" s="22">
        <v>1</v>
      </c>
      <c r="B216" s="23">
        <v>6</v>
      </c>
      <c r="C216" s="24" t="s">
        <v>20</v>
      </c>
      <c r="D216" s="5" t="s">
        <v>21</v>
      </c>
      <c r="E216" s="193" t="s">
        <v>169</v>
      </c>
      <c r="F216" s="194" t="s">
        <v>125</v>
      </c>
      <c r="G216" s="195">
        <v>19.43</v>
      </c>
      <c r="H216" s="196">
        <v>29.65</v>
      </c>
      <c r="I216" s="197">
        <v>25.48</v>
      </c>
      <c r="J216" s="198">
        <v>447.32949999999988</v>
      </c>
      <c r="K216" s="199" t="s">
        <v>170</v>
      </c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.75" x14ac:dyDescent="0.25">
      <c r="A218" s="25"/>
      <c r="B218" s="16"/>
      <c r="C218" s="11"/>
      <c r="D218" s="7" t="s">
        <v>22</v>
      </c>
      <c r="E218" s="200" t="s">
        <v>171</v>
      </c>
      <c r="F218" s="201" t="s">
        <v>61</v>
      </c>
      <c r="G218" s="202">
        <v>1.54</v>
      </c>
      <c r="H218" s="203">
        <v>1.58</v>
      </c>
      <c r="I218" s="204">
        <v>11.34</v>
      </c>
      <c r="J218" s="205">
        <v>63.469522799999993</v>
      </c>
      <c r="K218" s="206" t="s">
        <v>172</v>
      </c>
      <c r="L218" s="51"/>
    </row>
    <row r="219" spans="1:12" ht="15.75" x14ac:dyDescent="0.25">
      <c r="A219" s="25"/>
      <c r="B219" s="16"/>
      <c r="C219" s="11"/>
      <c r="D219" s="7" t="s">
        <v>23</v>
      </c>
      <c r="E219" s="207" t="s">
        <v>50</v>
      </c>
      <c r="F219" s="208" t="s">
        <v>118</v>
      </c>
      <c r="G219" s="209">
        <v>3.57</v>
      </c>
      <c r="H219" s="210">
        <v>0.35</v>
      </c>
      <c r="I219" s="211">
        <v>23.57</v>
      </c>
      <c r="J219" s="212">
        <v>111.95904999999998</v>
      </c>
      <c r="K219" s="213" t="s">
        <v>56</v>
      </c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24.54</v>
      </c>
      <c r="H223" s="21">
        <f t="shared" ref="H223" si="147">SUM(H216:H222)</f>
        <v>31.58</v>
      </c>
      <c r="I223" s="21">
        <f t="shared" ref="I223" si="148">SUM(I216:I222)</f>
        <v>60.39</v>
      </c>
      <c r="J223" s="21">
        <f t="shared" ref="J223" si="149">SUM(J216:J222)</f>
        <v>622.75807279999981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.7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8" t="s">
        <v>99</v>
      </c>
      <c r="F228" s="76" t="s">
        <v>58</v>
      </c>
      <c r="G228" s="61">
        <v>2.04</v>
      </c>
      <c r="H228" s="61">
        <v>6.59</v>
      </c>
      <c r="I228" s="61">
        <v>4.4400000000000004</v>
      </c>
      <c r="J228" s="61">
        <v>84.573851999999988</v>
      </c>
      <c r="K228" s="64" t="s">
        <v>100</v>
      </c>
      <c r="L228" s="67">
        <v>10.56</v>
      </c>
    </row>
    <row r="229" spans="1:12" ht="15.75" x14ac:dyDescent="0.25">
      <c r="A229" s="25"/>
      <c r="B229" s="16"/>
      <c r="C229" s="11"/>
      <c r="D229" s="7" t="s">
        <v>28</v>
      </c>
      <c r="E229" s="58" t="s">
        <v>101</v>
      </c>
      <c r="F229" s="76" t="s">
        <v>61</v>
      </c>
      <c r="G229" s="61">
        <v>1.76</v>
      </c>
      <c r="H229" s="61">
        <v>3.25</v>
      </c>
      <c r="I229" s="61">
        <v>11.3</v>
      </c>
      <c r="J229" s="61">
        <v>79.608843807692352</v>
      </c>
      <c r="K229" s="64" t="s">
        <v>98</v>
      </c>
      <c r="L229" s="67">
        <v>10.9</v>
      </c>
    </row>
    <row r="230" spans="1:12" ht="15.75" x14ac:dyDescent="0.25">
      <c r="A230" s="25"/>
      <c r="B230" s="16"/>
      <c r="C230" s="11"/>
      <c r="D230" s="7" t="s">
        <v>29</v>
      </c>
      <c r="E230" s="58" t="s">
        <v>102</v>
      </c>
      <c r="F230" s="76" t="s">
        <v>64</v>
      </c>
      <c r="G230" s="61">
        <v>12.8</v>
      </c>
      <c r="H230" s="61">
        <v>10.65</v>
      </c>
      <c r="I230" s="61">
        <v>12.3</v>
      </c>
      <c r="J230" s="61">
        <v>156.28381078885445</v>
      </c>
      <c r="K230" s="64" t="s">
        <v>103</v>
      </c>
      <c r="L230" s="67">
        <v>36.76</v>
      </c>
    </row>
    <row r="231" spans="1:12" ht="15.75" x14ac:dyDescent="0.25">
      <c r="A231" s="25"/>
      <c r="B231" s="16"/>
      <c r="C231" s="11"/>
      <c r="D231" s="7" t="s">
        <v>30</v>
      </c>
      <c r="E231" s="58" t="s">
        <v>104</v>
      </c>
      <c r="F231" s="76" t="s">
        <v>67</v>
      </c>
      <c r="G231" s="61">
        <v>6.19</v>
      </c>
      <c r="H231" s="61">
        <v>7.2</v>
      </c>
      <c r="I231" s="61">
        <v>37.76</v>
      </c>
      <c r="J231" s="61">
        <v>240.06733289999994</v>
      </c>
      <c r="K231" s="64" t="s">
        <v>105</v>
      </c>
      <c r="L231" s="67">
        <v>14.09</v>
      </c>
    </row>
    <row r="232" spans="1:12" ht="15.75" x14ac:dyDescent="0.25">
      <c r="A232" s="25"/>
      <c r="B232" s="16"/>
      <c r="C232" s="11"/>
      <c r="D232" s="7" t="s">
        <v>31</v>
      </c>
      <c r="E232" s="58" t="s">
        <v>106</v>
      </c>
      <c r="F232" s="76" t="s">
        <v>61</v>
      </c>
      <c r="G232" s="61">
        <v>0.15</v>
      </c>
      <c r="H232" s="61">
        <v>0.14000000000000001</v>
      </c>
      <c r="I232" s="61">
        <v>13.3</v>
      </c>
      <c r="J232" s="61">
        <v>52.292759999999994</v>
      </c>
      <c r="K232" s="64" t="s">
        <v>107</v>
      </c>
      <c r="L232" s="67">
        <v>9.08</v>
      </c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.75" x14ac:dyDescent="0.25">
      <c r="A234" s="25"/>
      <c r="B234" s="16"/>
      <c r="C234" s="11"/>
      <c r="D234" s="7" t="s">
        <v>33</v>
      </c>
      <c r="E234" s="60" t="s">
        <v>89</v>
      </c>
      <c r="F234" s="70" t="s">
        <v>108</v>
      </c>
      <c r="G234" s="63">
        <v>2.61</v>
      </c>
      <c r="H234" s="63">
        <v>0.44</v>
      </c>
      <c r="I234" s="63">
        <v>15.94</v>
      </c>
      <c r="J234" s="63">
        <v>74.219795999999988</v>
      </c>
      <c r="K234" s="66" t="s">
        <v>56</v>
      </c>
      <c r="L234" s="68">
        <v>2.36</v>
      </c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25.55</v>
      </c>
      <c r="H237" s="21">
        <f t="shared" ref="H237" si="157">SUM(H228:H236)</f>
        <v>28.270000000000003</v>
      </c>
      <c r="I237" s="21">
        <f t="shared" ref="I237" si="158">SUM(I228:I236)</f>
        <v>95.039999999999992</v>
      </c>
      <c r="J237" s="21">
        <f t="shared" ref="J237" si="159">SUM(J228:J236)</f>
        <v>687.04639549654678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81" t="s">
        <v>4</v>
      </c>
      <c r="D257" s="82"/>
      <c r="E257" s="33"/>
      <c r="F257" s="34">
        <f>F223+F227+F237+F242+F249+F256</f>
        <v>0</v>
      </c>
      <c r="G257" s="34">
        <f t="shared" ref="G257" si="176">G223+G227+G237+G242+G249+G256</f>
        <v>50.09</v>
      </c>
      <c r="H257" s="34">
        <f t="shared" ref="H257" si="177">H223+H227+H237+H242+H249+H256</f>
        <v>59.85</v>
      </c>
      <c r="I257" s="34">
        <f t="shared" ref="I257" si="178">I223+I227+I237+I242+I249+I256</f>
        <v>155.43</v>
      </c>
      <c r="J257" s="34">
        <f t="shared" ref="J257" si="179">J223+J227+J237+J242+J249+J256</f>
        <v>1309.8044682965465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81" t="s">
        <v>4</v>
      </c>
      <c r="D299" s="8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.75" x14ac:dyDescent="0.25">
      <c r="A300" s="22">
        <v>2</v>
      </c>
      <c r="B300" s="23">
        <v>1</v>
      </c>
      <c r="C300" s="24" t="s">
        <v>20</v>
      </c>
      <c r="D300" s="5" t="s">
        <v>21</v>
      </c>
      <c r="E300" s="214" t="s">
        <v>157</v>
      </c>
      <c r="F300" s="215" t="s">
        <v>125</v>
      </c>
      <c r="G300" s="216">
        <v>6.13</v>
      </c>
      <c r="H300" s="217">
        <v>11.3</v>
      </c>
      <c r="I300" s="218">
        <v>30.3</v>
      </c>
      <c r="J300" s="219">
        <v>212.05817142857143</v>
      </c>
      <c r="K300" s="220" t="s">
        <v>159</v>
      </c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.75" x14ac:dyDescent="0.25">
      <c r="A302" s="25"/>
      <c r="B302" s="16"/>
      <c r="C302" s="11"/>
      <c r="D302" s="7" t="s">
        <v>22</v>
      </c>
      <c r="E302" s="221" t="s">
        <v>155</v>
      </c>
      <c r="F302" s="222" t="s">
        <v>61</v>
      </c>
      <c r="G302" s="223">
        <v>3.3</v>
      </c>
      <c r="H302" s="224">
        <v>1.06</v>
      </c>
      <c r="I302" s="225">
        <v>14.69</v>
      </c>
      <c r="J302" s="226">
        <v>70.456928000000005</v>
      </c>
      <c r="K302" s="227" t="s">
        <v>173</v>
      </c>
      <c r="L302" s="51"/>
    </row>
    <row r="303" spans="1:12" ht="15.75" x14ac:dyDescent="0.25">
      <c r="A303" s="25"/>
      <c r="B303" s="16"/>
      <c r="C303" s="11"/>
      <c r="D303" s="7" t="s">
        <v>23</v>
      </c>
      <c r="E303" s="228" t="s">
        <v>50</v>
      </c>
      <c r="F303" s="229" t="s">
        <v>118</v>
      </c>
      <c r="G303" s="230">
        <v>3.57</v>
      </c>
      <c r="H303" s="231">
        <v>0.35</v>
      </c>
      <c r="I303" s="232">
        <v>23.57</v>
      </c>
      <c r="J303" s="233">
        <v>111.95904999999998</v>
      </c>
      <c r="K303" s="234" t="s">
        <v>56</v>
      </c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13</v>
      </c>
      <c r="H307" s="21">
        <f t="shared" ref="H307" si="216">SUM(H300:H306)</f>
        <v>12.71</v>
      </c>
      <c r="I307" s="21">
        <f t="shared" ref="I307" si="217">SUM(I300:I306)</f>
        <v>68.56</v>
      </c>
      <c r="J307" s="21">
        <f t="shared" ref="J307" si="218">SUM(J300:J306)</f>
        <v>394.47414942857142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.75" x14ac:dyDescent="0.25">
      <c r="A313" s="25"/>
      <c r="B313" s="16"/>
      <c r="C313" s="11"/>
      <c r="D313" s="7" t="s">
        <v>28</v>
      </c>
      <c r="E313" s="58" t="s">
        <v>109</v>
      </c>
      <c r="F313" s="76" t="s">
        <v>61</v>
      </c>
      <c r="G313" s="61">
        <v>1.62</v>
      </c>
      <c r="H313" s="61">
        <v>4.87</v>
      </c>
      <c r="I313" s="61">
        <v>8.3699999999999992</v>
      </c>
      <c r="J313" s="61">
        <v>81.50049423076922</v>
      </c>
      <c r="K313" s="64" t="s">
        <v>110</v>
      </c>
      <c r="L313" s="67">
        <v>10.5</v>
      </c>
    </row>
    <row r="314" spans="1:12" ht="15.75" x14ac:dyDescent="0.25">
      <c r="A314" s="25"/>
      <c r="B314" s="16"/>
      <c r="C314" s="11"/>
      <c r="D314" s="7" t="s">
        <v>29</v>
      </c>
      <c r="E314" s="58" t="s">
        <v>111</v>
      </c>
      <c r="F314" s="76" t="s">
        <v>64</v>
      </c>
      <c r="G314" s="61">
        <v>12.95</v>
      </c>
      <c r="H314" s="61">
        <v>12</v>
      </c>
      <c r="I314" s="61">
        <v>9.08</v>
      </c>
      <c r="J314" s="61">
        <v>168.5</v>
      </c>
      <c r="K314" s="64" t="s">
        <v>112</v>
      </c>
      <c r="L314" s="67">
        <v>57.91</v>
      </c>
    </row>
    <row r="315" spans="1:12" ht="15.75" x14ac:dyDescent="0.25">
      <c r="A315" s="25"/>
      <c r="B315" s="16"/>
      <c r="C315" s="11"/>
      <c r="D315" s="7" t="s">
        <v>30</v>
      </c>
      <c r="E315" s="58" t="s">
        <v>113</v>
      </c>
      <c r="F315" s="76" t="s">
        <v>67</v>
      </c>
      <c r="G315" s="61">
        <v>5.85</v>
      </c>
      <c r="H315" s="61">
        <v>3.9</v>
      </c>
      <c r="I315" s="61">
        <v>36.020000000000003</v>
      </c>
      <c r="J315" s="61">
        <v>203.4</v>
      </c>
      <c r="K315" s="64" t="s">
        <v>55</v>
      </c>
      <c r="L315" s="67">
        <v>6.33</v>
      </c>
    </row>
    <row r="316" spans="1:12" ht="15.75" x14ac:dyDescent="0.25">
      <c r="A316" s="25"/>
      <c r="B316" s="16"/>
      <c r="C316" s="11"/>
      <c r="D316" s="7" t="s">
        <v>31</v>
      </c>
      <c r="E316" s="58" t="s">
        <v>114</v>
      </c>
      <c r="F316" s="76" t="s">
        <v>61</v>
      </c>
      <c r="G316" s="61">
        <v>0.24</v>
      </c>
      <c r="H316" s="61">
        <v>0.05</v>
      </c>
      <c r="I316" s="61">
        <v>14.07</v>
      </c>
      <c r="J316" s="61">
        <v>55.606942799999999</v>
      </c>
      <c r="K316" s="64" t="s">
        <v>115</v>
      </c>
      <c r="L316" s="67">
        <v>4.75</v>
      </c>
    </row>
    <row r="317" spans="1:12" ht="15.75" x14ac:dyDescent="0.25">
      <c r="A317" s="25"/>
      <c r="B317" s="16"/>
      <c r="C317" s="11"/>
      <c r="D317" s="7" t="s">
        <v>32</v>
      </c>
      <c r="E317" s="60" t="s">
        <v>50</v>
      </c>
      <c r="F317" s="70" t="s">
        <v>116</v>
      </c>
      <c r="G317" s="63">
        <v>4.3600000000000003</v>
      </c>
      <c r="H317" s="63">
        <v>0.43</v>
      </c>
      <c r="I317" s="63">
        <v>28.75</v>
      </c>
      <c r="J317" s="63">
        <v>136.59004099999999</v>
      </c>
      <c r="K317" s="66" t="s">
        <v>56</v>
      </c>
      <c r="L317" s="68">
        <v>4.26</v>
      </c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25.02</v>
      </c>
      <c r="H321" s="21">
        <f t="shared" ref="H321" si="226">SUM(H312:H320)</f>
        <v>21.25</v>
      </c>
      <c r="I321" s="21">
        <f t="shared" ref="I321" si="227">SUM(I312:I320)</f>
        <v>96.289999999999992</v>
      </c>
      <c r="J321" s="21">
        <f t="shared" ref="J321" si="228">SUM(J312:J320)</f>
        <v>645.59747803076925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81" t="s">
        <v>4</v>
      </c>
      <c r="D341" s="82"/>
      <c r="E341" s="33"/>
      <c r="F341" s="34">
        <f>F307+F311+F321+F326+F333+F340</f>
        <v>0</v>
      </c>
      <c r="G341" s="34">
        <f t="shared" ref="G341" si="245">G307+G311+G321+G326+G333+G340</f>
        <v>38.019999999999996</v>
      </c>
      <c r="H341" s="34">
        <f t="shared" ref="H341" si="246">H307+H311+H321+H326+H333+H340</f>
        <v>33.96</v>
      </c>
      <c r="I341" s="34">
        <f t="shared" ref="I341" si="247">I307+I311+I321+I326+I333+I340</f>
        <v>164.85</v>
      </c>
      <c r="J341" s="34">
        <f t="shared" ref="J341" si="248">J307+J311+J321+J326+J333+J340</f>
        <v>1040.0716274593406</v>
      </c>
      <c r="K341" s="35"/>
      <c r="L341" s="34">
        <f t="shared" ref="L341" ca="1" si="249">L307+L311+L321+L326+L333+L340</f>
        <v>0</v>
      </c>
    </row>
    <row r="342" spans="1:12" ht="15.75" x14ac:dyDescent="0.25">
      <c r="A342" s="15">
        <v>2</v>
      </c>
      <c r="B342" s="16">
        <v>2</v>
      </c>
      <c r="C342" s="24" t="s">
        <v>20</v>
      </c>
      <c r="D342" s="5" t="s">
        <v>21</v>
      </c>
      <c r="E342" s="235" t="s">
        <v>174</v>
      </c>
      <c r="F342" s="236" t="s">
        <v>61</v>
      </c>
      <c r="G342" s="237">
        <v>8.1</v>
      </c>
      <c r="H342" s="238">
        <v>15.19</v>
      </c>
      <c r="I342" s="239">
        <v>18.82</v>
      </c>
      <c r="J342" s="240">
        <v>228</v>
      </c>
      <c r="K342" s="241" t="s">
        <v>175</v>
      </c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.75" x14ac:dyDescent="0.25">
      <c r="A344" s="15"/>
      <c r="B344" s="16"/>
      <c r="C344" s="11"/>
      <c r="D344" s="7" t="s">
        <v>22</v>
      </c>
      <c r="E344" s="242" t="s">
        <v>176</v>
      </c>
      <c r="F344" s="243" t="s">
        <v>61</v>
      </c>
      <c r="G344" s="244">
        <v>0.18</v>
      </c>
      <c r="H344" s="245">
        <v>0.04</v>
      </c>
      <c r="I344" s="246">
        <v>9.2100000000000009</v>
      </c>
      <c r="J344" s="247">
        <v>35.881222799999996</v>
      </c>
      <c r="K344" s="248" t="s">
        <v>160</v>
      </c>
      <c r="L344" s="51"/>
    </row>
    <row r="345" spans="1:12" ht="15.75" x14ac:dyDescent="0.25">
      <c r="A345" s="15"/>
      <c r="B345" s="16"/>
      <c r="C345" s="11"/>
      <c r="D345" s="7" t="s">
        <v>23</v>
      </c>
      <c r="E345" s="249" t="s">
        <v>50</v>
      </c>
      <c r="F345" s="250" t="s">
        <v>118</v>
      </c>
      <c r="G345" s="251">
        <v>3.57</v>
      </c>
      <c r="H345" s="252">
        <v>0.35</v>
      </c>
      <c r="I345" s="253">
        <v>23.57</v>
      </c>
      <c r="J345" s="254">
        <v>111.95904999999998</v>
      </c>
      <c r="K345" s="255" t="s">
        <v>56</v>
      </c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11.85</v>
      </c>
      <c r="H349" s="21">
        <f t="shared" ref="H349" si="251">SUM(H342:H348)</f>
        <v>15.579999999999998</v>
      </c>
      <c r="I349" s="21">
        <f t="shared" ref="I349" si="252">SUM(I342:I348)</f>
        <v>51.6</v>
      </c>
      <c r="J349" s="21">
        <f t="shared" ref="J349" si="253">SUM(J342:J348)</f>
        <v>375.84027279999998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.7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8" t="s">
        <v>117</v>
      </c>
      <c r="F354" s="76" t="s">
        <v>118</v>
      </c>
      <c r="G354" s="61">
        <v>0.65</v>
      </c>
      <c r="H354" s="61">
        <v>4.95</v>
      </c>
      <c r="I354" s="61">
        <v>5.08</v>
      </c>
      <c r="J354" s="61">
        <v>65.867907000000002</v>
      </c>
      <c r="K354" s="64" t="s">
        <v>119</v>
      </c>
      <c r="L354" s="67">
        <v>7.86</v>
      </c>
    </row>
    <row r="355" spans="1:12" ht="15.75" x14ac:dyDescent="0.25">
      <c r="A355" s="15"/>
      <c r="B355" s="16"/>
      <c r="C355" s="11"/>
      <c r="D355" s="7" t="s">
        <v>28</v>
      </c>
      <c r="E355" s="58" t="s">
        <v>120</v>
      </c>
      <c r="F355" s="76" t="s">
        <v>61</v>
      </c>
      <c r="G355" s="61">
        <v>2.38</v>
      </c>
      <c r="H355" s="61">
        <v>7.43</v>
      </c>
      <c r="I355" s="61">
        <v>23.96</v>
      </c>
      <c r="J355" s="61">
        <v>166.73695999999998</v>
      </c>
      <c r="K355" s="64" t="s">
        <v>121</v>
      </c>
      <c r="L355" s="67">
        <v>7.67</v>
      </c>
    </row>
    <row r="356" spans="1:12" ht="15.75" x14ac:dyDescent="0.25">
      <c r="A356" s="15"/>
      <c r="B356" s="16"/>
      <c r="C356" s="11"/>
      <c r="D356" s="7" t="s">
        <v>29</v>
      </c>
      <c r="E356" s="58" t="s">
        <v>122</v>
      </c>
      <c r="F356" s="76" t="s">
        <v>91</v>
      </c>
      <c r="G356" s="61">
        <v>12</v>
      </c>
      <c r="H356" s="61">
        <v>3.76</v>
      </c>
      <c r="I356" s="61">
        <v>0.81</v>
      </c>
      <c r="J356" s="61">
        <v>72.737966345625011</v>
      </c>
      <c r="K356" s="64" t="s">
        <v>123</v>
      </c>
      <c r="L356" s="67">
        <v>34.229999999999997</v>
      </c>
    </row>
    <row r="357" spans="1:12" ht="15.75" x14ac:dyDescent="0.25">
      <c r="A357" s="15"/>
      <c r="B357" s="16"/>
      <c r="C357" s="11"/>
      <c r="D357" s="7" t="s">
        <v>30</v>
      </c>
      <c r="E357" s="58" t="s">
        <v>124</v>
      </c>
      <c r="F357" s="76" t="s">
        <v>125</v>
      </c>
      <c r="G357" s="61">
        <v>3.09</v>
      </c>
      <c r="H357" s="61">
        <v>5.49</v>
      </c>
      <c r="I357" s="61">
        <v>21.52</v>
      </c>
      <c r="J357" s="61">
        <v>146.67805050000001</v>
      </c>
      <c r="K357" s="64" t="s">
        <v>68</v>
      </c>
      <c r="L357" s="67">
        <v>18.649999999999999</v>
      </c>
    </row>
    <row r="358" spans="1:12" ht="15.75" x14ac:dyDescent="0.25">
      <c r="A358" s="15"/>
      <c r="B358" s="16"/>
      <c r="C358" s="11"/>
      <c r="D358" s="7" t="s">
        <v>31</v>
      </c>
      <c r="E358" s="58" t="s">
        <v>126</v>
      </c>
      <c r="F358" s="76" t="s">
        <v>61</v>
      </c>
      <c r="G358" s="61">
        <v>0.23</v>
      </c>
      <c r="H358" s="61">
        <v>0.13</v>
      </c>
      <c r="I358" s="61">
        <v>21.56</v>
      </c>
      <c r="J358" s="61">
        <v>82.495744000000016</v>
      </c>
      <c r="K358" s="64" t="s">
        <v>56</v>
      </c>
      <c r="L358" s="67">
        <v>11.7</v>
      </c>
    </row>
    <row r="359" spans="1:12" ht="15.75" x14ac:dyDescent="0.25">
      <c r="A359" s="15"/>
      <c r="B359" s="16"/>
      <c r="C359" s="11"/>
      <c r="D359" s="7" t="s">
        <v>32</v>
      </c>
      <c r="E359" s="60" t="s">
        <v>50</v>
      </c>
      <c r="F359" s="70" t="s">
        <v>127</v>
      </c>
      <c r="G359" s="63">
        <v>3.71</v>
      </c>
      <c r="H359" s="63">
        <v>0.37</v>
      </c>
      <c r="I359" s="63">
        <v>24.51</v>
      </c>
      <c r="J359" s="63">
        <v>116.43741199999998</v>
      </c>
      <c r="K359" s="64" t="s">
        <v>56</v>
      </c>
      <c r="L359" s="68">
        <v>3.64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22.06</v>
      </c>
      <c r="H363" s="21">
        <f t="shared" ref="H363" si="260">SUM(H354:H362)</f>
        <v>22.130000000000003</v>
      </c>
      <c r="I363" s="21">
        <f t="shared" ref="I363" si="261">SUM(I354:I362)</f>
        <v>97.44</v>
      </c>
      <c r="J363" s="21">
        <f t="shared" ref="J363" si="262">SUM(J354:J362)</f>
        <v>650.95403984562506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81" t="s">
        <v>4</v>
      </c>
      <c r="D383" s="82"/>
      <c r="E383" s="33"/>
      <c r="F383" s="34">
        <f>F349+F353+F363+F368+F375+F382</f>
        <v>0</v>
      </c>
      <c r="G383" s="34">
        <f t="shared" ref="G383" si="279">G349+G353+G363+G368+G375+G382</f>
        <v>33.909999999999997</v>
      </c>
      <c r="H383" s="34">
        <f t="shared" ref="H383" si="280">H349+H353+H363+H368+H375+H382</f>
        <v>37.71</v>
      </c>
      <c r="I383" s="34">
        <f t="shared" ref="I383" si="281">I349+I353+I363+I368+I375+I382</f>
        <v>149.04</v>
      </c>
      <c r="J383" s="34">
        <f t="shared" ref="J383" si="282">J349+J353+J363+J368+J375+J382</f>
        <v>1026.794312645625</v>
      </c>
      <c r="K383" s="35"/>
      <c r="L383" s="34">
        <f t="shared" ref="L383" ca="1" si="283">L349+L353+L363+L368+L375+L382</f>
        <v>0</v>
      </c>
    </row>
    <row r="384" spans="1:12" ht="15.75" x14ac:dyDescent="0.25">
      <c r="A384" s="22">
        <v>2</v>
      </c>
      <c r="B384" s="23">
        <v>3</v>
      </c>
      <c r="C384" s="24" t="s">
        <v>20</v>
      </c>
      <c r="D384" s="5" t="s">
        <v>21</v>
      </c>
      <c r="E384" s="256" t="s">
        <v>177</v>
      </c>
      <c r="F384" s="257" t="s">
        <v>125</v>
      </c>
      <c r="G384" s="258">
        <v>4.75</v>
      </c>
      <c r="H384" s="259">
        <v>10.9</v>
      </c>
      <c r="I384" s="260">
        <v>28.59</v>
      </c>
      <c r="J384" s="261">
        <v>185.84930451879686</v>
      </c>
      <c r="K384" s="262" t="s">
        <v>178</v>
      </c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.75" x14ac:dyDescent="0.25">
      <c r="A386" s="25"/>
      <c r="B386" s="16"/>
      <c r="C386" s="11"/>
      <c r="D386" s="7" t="s">
        <v>22</v>
      </c>
      <c r="E386" s="263" t="s">
        <v>163</v>
      </c>
      <c r="F386" s="264" t="s">
        <v>61</v>
      </c>
      <c r="G386" s="265">
        <v>2.77</v>
      </c>
      <c r="H386" s="266">
        <v>0.56999999999999995</v>
      </c>
      <c r="I386" s="267">
        <v>15.69</v>
      </c>
      <c r="J386" s="268">
        <v>70.040531999999999</v>
      </c>
      <c r="K386" s="269" t="s">
        <v>164</v>
      </c>
      <c r="L386" s="51"/>
    </row>
    <row r="387" spans="1:12" ht="15.75" x14ac:dyDescent="0.25">
      <c r="A387" s="25"/>
      <c r="B387" s="16"/>
      <c r="C387" s="11"/>
      <c r="D387" s="7" t="s">
        <v>23</v>
      </c>
      <c r="E387" s="270" t="s">
        <v>50</v>
      </c>
      <c r="F387" s="271" t="s">
        <v>118</v>
      </c>
      <c r="G387" s="272">
        <v>3.57</v>
      </c>
      <c r="H387" s="273">
        <v>0.35</v>
      </c>
      <c r="I387" s="274">
        <v>23.57</v>
      </c>
      <c r="J387" s="275">
        <v>111.95904999999998</v>
      </c>
      <c r="K387" s="276" t="s">
        <v>56</v>
      </c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11.09</v>
      </c>
      <c r="H391" s="21">
        <f t="shared" ref="H391" si="285">SUM(H384:H390)</f>
        <v>11.82</v>
      </c>
      <c r="I391" s="21">
        <f t="shared" ref="I391" si="286">SUM(I384:I390)</f>
        <v>67.849999999999994</v>
      </c>
      <c r="J391" s="21">
        <f t="shared" ref="J391" si="287">SUM(J384:J390)</f>
        <v>367.84888651879686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.75" x14ac:dyDescent="0.25">
      <c r="A397" s="25"/>
      <c r="B397" s="16"/>
      <c r="C397" s="11"/>
      <c r="D397" s="7" t="s">
        <v>28</v>
      </c>
      <c r="E397" s="58" t="s">
        <v>128</v>
      </c>
      <c r="F397" s="76" t="s">
        <v>61</v>
      </c>
      <c r="G397" s="61">
        <v>5.09</v>
      </c>
      <c r="H397" s="61">
        <v>2.78</v>
      </c>
      <c r="I397" s="61">
        <v>10.6</v>
      </c>
      <c r="J397" s="61">
        <v>86.664654545454567</v>
      </c>
      <c r="K397" s="64" t="s">
        <v>129</v>
      </c>
      <c r="L397" s="67">
        <v>19.04</v>
      </c>
    </row>
    <row r="398" spans="1:12" ht="15.75" x14ac:dyDescent="0.25">
      <c r="A398" s="25"/>
      <c r="B398" s="16"/>
      <c r="C398" s="11"/>
      <c r="D398" s="7" t="s">
        <v>29</v>
      </c>
      <c r="E398" s="58" t="s">
        <v>130</v>
      </c>
      <c r="F398" s="76" t="s">
        <v>131</v>
      </c>
      <c r="G398" s="61">
        <v>15.39</v>
      </c>
      <c r="H398" s="61">
        <v>11.86</v>
      </c>
      <c r="I398" s="61">
        <v>19.399999999999999</v>
      </c>
      <c r="J398" s="61">
        <v>185</v>
      </c>
      <c r="K398" s="77" t="s">
        <v>132</v>
      </c>
      <c r="L398" s="67">
        <v>45.76</v>
      </c>
    </row>
    <row r="399" spans="1:12" ht="15.75" x14ac:dyDescent="0.25">
      <c r="A399" s="25"/>
      <c r="B399" s="16"/>
      <c r="C399" s="11"/>
      <c r="D399" s="7" t="s">
        <v>30</v>
      </c>
      <c r="E399" s="58" t="s">
        <v>48</v>
      </c>
      <c r="F399" s="76" t="s">
        <v>67</v>
      </c>
      <c r="G399" s="61">
        <v>5.76</v>
      </c>
      <c r="H399" s="61">
        <v>5.83</v>
      </c>
      <c r="I399" s="61">
        <v>25.2</v>
      </c>
      <c r="J399" s="61">
        <v>175.5</v>
      </c>
      <c r="K399" s="78" t="s">
        <v>55</v>
      </c>
      <c r="L399" s="67">
        <v>8.25</v>
      </c>
    </row>
    <row r="400" spans="1:12" ht="15.75" x14ac:dyDescent="0.25">
      <c r="A400" s="25"/>
      <c r="B400" s="16"/>
      <c r="C400" s="11"/>
      <c r="D400" s="7" t="s">
        <v>31</v>
      </c>
      <c r="E400" s="58" t="s">
        <v>78</v>
      </c>
      <c r="F400" s="76" t="s">
        <v>61</v>
      </c>
      <c r="G400" s="61">
        <v>0.24</v>
      </c>
      <c r="H400" s="61">
        <v>0.04</v>
      </c>
      <c r="I400" s="61">
        <v>13.77</v>
      </c>
      <c r="J400" s="61">
        <v>54.269039999999997</v>
      </c>
      <c r="K400" s="64" t="s">
        <v>79</v>
      </c>
      <c r="L400" s="67">
        <v>6.51</v>
      </c>
    </row>
    <row r="401" spans="1:12" ht="15.75" x14ac:dyDescent="0.25">
      <c r="A401" s="25"/>
      <c r="B401" s="16"/>
      <c r="C401" s="11"/>
      <c r="D401" s="7" t="s">
        <v>32</v>
      </c>
      <c r="E401" s="60" t="s">
        <v>50</v>
      </c>
      <c r="F401" s="70" t="s">
        <v>58</v>
      </c>
      <c r="G401" s="63">
        <v>4.29</v>
      </c>
      <c r="H401" s="63">
        <v>0.42</v>
      </c>
      <c r="I401" s="63">
        <v>28.28</v>
      </c>
      <c r="J401" s="63">
        <v>134.35085999999998</v>
      </c>
      <c r="K401" s="66" t="s">
        <v>56</v>
      </c>
      <c r="L401" s="68">
        <v>4.1900000000000004</v>
      </c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30.77</v>
      </c>
      <c r="H405" s="21">
        <f t="shared" ref="H405" si="295">SUM(H396:H404)</f>
        <v>20.93</v>
      </c>
      <c r="I405" s="21">
        <f t="shared" ref="I405" si="296">SUM(I396:I404)</f>
        <v>97.25</v>
      </c>
      <c r="J405" s="21">
        <f t="shared" ref="J405" si="297">SUM(J396:J404)</f>
        <v>635.78455454545463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81" t="s">
        <v>4</v>
      </c>
      <c r="D425" s="82"/>
      <c r="E425" s="33"/>
      <c r="F425" s="34">
        <f>F391+F395+F405+F410+F417+F424</f>
        <v>0</v>
      </c>
      <c r="G425" s="34">
        <f t="shared" ref="G425" si="314">G391+G395+G405+G410+G417+G424</f>
        <v>41.86</v>
      </c>
      <c r="H425" s="34">
        <f t="shared" ref="H425" si="315">H391+H395+H405+H410+H417+H424</f>
        <v>32.75</v>
      </c>
      <c r="I425" s="34">
        <f t="shared" ref="I425" si="316">I391+I395+I405+I410+I417+I424</f>
        <v>165.1</v>
      </c>
      <c r="J425" s="34">
        <f t="shared" ref="J425" si="317">J391+J395+J405+J410+J417+J424</f>
        <v>1003.6334410642514</v>
      </c>
      <c r="K425" s="35"/>
      <c r="L425" s="34">
        <f t="shared" ref="L425" ca="1" si="318">L391+L395+L405+L410+L417+L424</f>
        <v>0</v>
      </c>
    </row>
    <row r="426" spans="1:12" ht="15.75" x14ac:dyDescent="0.25">
      <c r="A426" s="22">
        <v>2</v>
      </c>
      <c r="B426" s="23">
        <v>4</v>
      </c>
      <c r="C426" s="24" t="s">
        <v>20</v>
      </c>
      <c r="D426" s="5" t="s">
        <v>21</v>
      </c>
      <c r="E426" s="277" t="s">
        <v>165</v>
      </c>
      <c r="F426" s="278" t="s">
        <v>125</v>
      </c>
      <c r="G426" s="279">
        <v>6.75</v>
      </c>
      <c r="H426" s="280">
        <v>12.15</v>
      </c>
      <c r="I426" s="281">
        <v>10.95</v>
      </c>
      <c r="J426" s="282">
        <v>161.34</v>
      </c>
      <c r="K426" s="283" t="s">
        <v>166</v>
      </c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.75" x14ac:dyDescent="0.25">
      <c r="A428" s="25"/>
      <c r="B428" s="16"/>
      <c r="C428" s="11"/>
      <c r="D428" s="7" t="s">
        <v>22</v>
      </c>
      <c r="E428" s="284" t="s">
        <v>179</v>
      </c>
      <c r="F428" s="285" t="s">
        <v>61</v>
      </c>
      <c r="G428" s="286">
        <v>1.54</v>
      </c>
      <c r="H428" s="287">
        <v>1.58</v>
      </c>
      <c r="I428" s="288">
        <v>11.34</v>
      </c>
      <c r="J428" s="289">
        <v>63.469522799999993</v>
      </c>
      <c r="K428" s="290" t="s">
        <v>172</v>
      </c>
      <c r="L428" s="51"/>
    </row>
    <row r="429" spans="1:12" ht="15.75" x14ac:dyDescent="0.25">
      <c r="A429" s="25"/>
      <c r="B429" s="16"/>
      <c r="C429" s="11"/>
      <c r="D429" s="7" t="s">
        <v>23</v>
      </c>
      <c r="E429" s="291" t="s">
        <v>50</v>
      </c>
      <c r="F429" s="292" t="s">
        <v>118</v>
      </c>
      <c r="G429" s="293">
        <v>3.57</v>
      </c>
      <c r="H429" s="294">
        <v>0.35</v>
      </c>
      <c r="I429" s="295">
        <v>23.57</v>
      </c>
      <c r="J429" s="296">
        <v>111.95904999999998</v>
      </c>
      <c r="K429" s="297" t="s">
        <v>56</v>
      </c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11.86</v>
      </c>
      <c r="H433" s="21">
        <f t="shared" ref="H433" si="320">SUM(H426:H432)</f>
        <v>14.08</v>
      </c>
      <c r="I433" s="21">
        <f t="shared" ref="I433" si="321">SUM(I426:I432)</f>
        <v>45.86</v>
      </c>
      <c r="J433" s="21">
        <f t="shared" ref="J433" si="322">SUM(J426:J432)</f>
        <v>336.76857279999996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.7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8" t="s">
        <v>133</v>
      </c>
      <c r="F438" s="76" t="s">
        <v>134</v>
      </c>
      <c r="G438" s="61">
        <v>0.56000000000000005</v>
      </c>
      <c r="H438" s="61">
        <v>2.39</v>
      </c>
      <c r="I438" s="61">
        <v>3.63</v>
      </c>
      <c r="J438" s="61">
        <v>36.049999999999997</v>
      </c>
      <c r="K438" s="64" t="s">
        <v>59</v>
      </c>
      <c r="L438" s="67">
        <v>3.07</v>
      </c>
    </row>
    <row r="439" spans="1:12" ht="15.75" x14ac:dyDescent="0.25">
      <c r="A439" s="25"/>
      <c r="B439" s="16"/>
      <c r="C439" s="11"/>
      <c r="D439" s="7" t="s">
        <v>28</v>
      </c>
      <c r="E439" s="58" t="s">
        <v>135</v>
      </c>
      <c r="F439" s="76" t="s">
        <v>61</v>
      </c>
      <c r="G439" s="61">
        <v>1.65</v>
      </c>
      <c r="H439" s="61">
        <v>4.92</v>
      </c>
      <c r="I439" s="61">
        <v>9.58</v>
      </c>
      <c r="J439" s="61">
        <v>86.954780000000014</v>
      </c>
      <c r="K439" s="64" t="s">
        <v>136</v>
      </c>
      <c r="L439" s="67">
        <v>11.05</v>
      </c>
    </row>
    <row r="440" spans="1:12" ht="15.75" x14ac:dyDescent="0.25">
      <c r="A440" s="25"/>
      <c r="B440" s="16"/>
      <c r="C440" s="11"/>
      <c r="D440" s="7" t="s">
        <v>29</v>
      </c>
      <c r="E440" s="58" t="s">
        <v>137</v>
      </c>
      <c r="F440" s="76">
        <v>65</v>
      </c>
      <c r="G440" s="61">
        <v>11.29</v>
      </c>
      <c r="H440" s="61">
        <v>12.78</v>
      </c>
      <c r="I440" s="61">
        <v>11.6</v>
      </c>
      <c r="J440" s="61">
        <v>202.2</v>
      </c>
      <c r="K440" s="64" t="s">
        <v>138</v>
      </c>
      <c r="L440" s="68">
        <v>46.07</v>
      </c>
    </row>
    <row r="441" spans="1:12" ht="15.75" x14ac:dyDescent="0.25">
      <c r="A441" s="25"/>
      <c r="B441" s="16"/>
      <c r="C441" s="11"/>
      <c r="D441" s="7" t="s">
        <v>30</v>
      </c>
      <c r="E441" s="58" t="s">
        <v>104</v>
      </c>
      <c r="F441" s="76">
        <v>180</v>
      </c>
      <c r="G441" s="61">
        <v>6.19</v>
      </c>
      <c r="H441" s="61">
        <v>7.2</v>
      </c>
      <c r="I441" s="61">
        <v>37.76</v>
      </c>
      <c r="J441" s="61">
        <v>240.07</v>
      </c>
      <c r="K441" s="64" t="s">
        <v>105</v>
      </c>
      <c r="L441" s="67">
        <v>14.09</v>
      </c>
    </row>
    <row r="442" spans="1:12" ht="15.75" x14ac:dyDescent="0.25">
      <c r="A442" s="25"/>
      <c r="B442" s="16"/>
      <c r="C442" s="11"/>
      <c r="D442" s="7" t="s">
        <v>31</v>
      </c>
      <c r="E442" s="58" t="s">
        <v>139</v>
      </c>
      <c r="F442" s="76" t="s">
        <v>61</v>
      </c>
      <c r="G442" s="61">
        <v>0.19</v>
      </c>
      <c r="H442" s="61">
        <v>0.04</v>
      </c>
      <c r="I442" s="61">
        <v>15.68</v>
      </c>
      <c r="J442" s="61">
        <v>60.760256000000005</v>
      </c>
      <c r="K442" s="64" t="s">
        <v>140</v>
      </c>
      <c r="L442" s="67">
        <v>6.66</v>
      </c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.75" x14ac:dyDescent="0.25">
      <c r="A444" s="25"/>
      <c r="B444" s="16"/>
      <c r="C444" s="11"/>
      <c r="D444" s="7" t="s">
        <v>33</v>
      </c>
      <c r="E444" s="60" t="s">
        <v>89</v>
      </c>
      <c r="F444" s="70">
        <v>50</v>
      </c>
      <c r="G444" s="63">
        <v>3.1</v>
      </c>
      <c r="H444" s="63">
        <v>0.53</v>
      </c>
      <c r="I444" s="63">
        <v>18.97</v>
      </c>
      <c r="J444" s="63">
        <v>88.36</v>
      </c>
      <c r="K444" s="66" t="s">
        <v>56</v>
      </c>
      <c r="L444" s="68">
        <v>2.81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295</v>
      </c>
      <c r="G447" s="21">
        <f t="shared" ref="G447" si="328">SUM(G438:G446)</f>
        <v>22.980000000000004</v>
      </c>
      <c r="H447" s="21">
        <f t="shared" ref="H447" si="329">SUM(H438:H446)</f>
        <v>27.86</v>
      </c>
      <c r="I447" s="21">
        <f t="shared" ref="I447" si="330">SUM(I438:I446)</f>
        <v>97.22</v>
      </c>
      <c r="J447" s="21">
        <f t="shared" ref="J447" si="331">SUM(J438:J446)</f>
        <v>714.395036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81" t="s">
        <v>4</v>
      </c>
      <c r="D467" s="82"/>
      <c r="E467" s="33"/>
      <c r="F467" s="34">
        <f>F433+F437+F447+F452+F459+F466</f>
        <v>295</v>
      </c>
      <c r="G467" s="34">
        <f t="shared" ref="G467" si="348">G433+G437+G447+G452+G459+G466</f>
        <v>34.840000000000003</v>
      </c>
      <c r="H467" s="34">
        <f t="shared" ref="H467" si="349">H433+H437+H447+H452+H459+H466</f>
        <v>41.94</v>
      </c>
      <c r="I467" s="34">
        <f t="shared" ref="I467" si="350">I433+I437+I447+I452+I459+I466</f>
        <v>143.07999999999998</v>
      </c>
      <c r="J467" s="34">
        <f t="shared" ref="J467" si="351">J433+J437+J447+J452+J459+J466</f>
        <v>1051.1636088</v>
      </c>
      <c r="K467" s="35"/>
      <c r="L467" s="34">
        <f t="shared" ref="L467" ca="1" si="352">L433+L437+L447+L452+L459+L466</f>
        <v>0</v>
      </c>
    </row>
    <row r="468" spans="1:12" ht="15.75" x14ac:dyDescent="0.25">
      <c r="A468" s="22">
        <v>2</v>
      </c>
      <c r="B468" s="23">
        <v>5</v>
      </c>
      <c r="C468" s="24" t="s">
        <v>20</v>
      </c>
      <c r="D468" s="5" t="s">
        <v>21</v>
      </c>
      <c r="E468" s="298" t="s">
        <v>161</v>
      </c>
      <c r="F468" s="299" t="s">
        <v>125</v>
      </c>
      <c r="G468" s="300">
        <v>6.72</v>
      </c>
      <c r="H468" s="301">
        <v>11.8</v>
      </c>
      <c r="I468" s="302">
        <v>32.54</v>
      </c>
      <c r="J468" s="303">
        <v>241.69637142857138</v>
      </c>
      <c r="K468" s="304" t="s">
        <v>162</v>
      </c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.75" x14ac:dyDescent="0.25">
      <c r="A470" s="25"/>
      <c r="B470" s="16"/>
      <c r="C470" s="11"/>
      <c r="D470" s="7" t="s">
        <v>22</v>
      </c>
      <c r="E470" s="305" t="s">
        <v>158</v>
      </c>
      <c r="F470" s="306" t="s">
        <v>61</v>
      </c>
      <c r="G470" s="307">
        <v>0.18</v>
      </c>
      <c r="H470" s="308">
        <v>0.04</v>
      </c>
      <c r="I470" s="309">
        <v>9.2100000000000009</v>
      </c>
      <c r="J470" s="310">
        <v>35.881222799999996</v>
      </c>
      <c r="K470" s="311" t="s">
        <v>160</v>
      </c>
      <c r="L470" s="51"/>
    </row>
    <row r="471" spans="1:12" ht="15.75" x14ac:dyDescent="0.25">
      <c r="A471" s="25"/>
      <c r="B471" s="16"/>
      <c r="C471" s="11"/>
      <c r="D471" s="7" t="s">
        <v>23</v>
      </c>
      <c r="E471" s="312" t="s">
        <v>50</v>
      </c>
      <c r="F471" s="313" t="s">
        <v>118</v>
      </c>
      <c r="G471" s="314">
        <v>3.57</v>
      </c>
      <c r="H471" s="315">
        <v>0.35</v>
      </c>
      <c r="I471" s="316">
        <v>23.57</v>
      </c>
      <c r="J471" s="317">
        <v>111.95904999999998</v>
      </c>
      <c r="K471" s="318" t="s">
        <v>56</v>
      </c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10.469999999999999</v>
      </c>
      <c r="H475" s="21">
        <f t="shared" ref="H475" si="354">SUM(H468:H474)</f>
        <v>12.19</v>
      </c>
      <c r="I475" s="21">
        <f t="shared" ref="I475" si="355">SUM(I468:I474)</f>
        <v>65.319999999999993</v>
      </c>
      <c r="J475" s="21">
        <f t="shared" ref="J475" si="356">SUM(J468:J474)</f>
        <v>389.53664422857139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.7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71" t="s">
        <v>141</v>
      </c>
      <c r="F480" s="79" t="s">
        <v>142</v>
      </c>
      <c r="G480" s="63">
        <v>0.15</v>
      </c>
      <c r="H480" s="63">
        <v>0.02</v>
      </c>
      <c r="I480" s="63">
        <v>0.64</v>
      </c>
      <c r="J480" s="63">
        <v>2.9184599999999996</v>
      </c>
      <c r="K480" s="66" t="s">
        <v>143</v>
      </c>
      <c r="L480" s="75">
        <v>4.55</v>
      </c>
    </row>
    <row r="481" spans="1:12" ht="15.75" x14ac:dyDescent="0.25">
      <c r="A481" s="25"/>
      <c r="B481" s="16"/>
      <c r="C481" s="11"/>
      <c r="D481" s="7" t="s">
        <v>28</v>
      </c>
      <c r="E481" s="58" t="s">
        <v>144</v>
      </c>
      <c r="F481" s="76" t="s">
        <v>61</v>
      </c>
      <c r="G481" s="61">
        <v>1.51</v>
      </c>
      <c r="H481" s="61">
        <v>2.92</v>
      </c>
      <c r="I481" s="61">
        <v>9.94</v>
      </c>
      <c r="J481" s="61">
        <v>68.009661399999999</v>
      </c>
      <c r="K481" s="64" t="s">
        <v>145</v>
      </c>
      <c r="L481" s="67">
        <v>11.6</v>
      </c>
    </row>
    <row r="482" spans="1:12" ht="15.75" x14ac:dyDescent="0.25">
      <c r="A482" s="25"/>
      <c r="B482" s="16"/>
      <c r="C482" s="11"/>
      <c r="D482" s="7" t="s">
        <v>29</v>
      </c>
      <c r="E482" s="58" t="s">
        <v>146</v>
      </c>
      <c r="F482" s="80" t="s">
        <v>147</v>
      </c>
      <c r="G482" s="61">
        <v>15.16</v>
      </c>
      <c r="H482" s="61">
        <v>11.88</v>
      </c>
      <c r="I482" s="61">
        <v>28.93</v>
      </c>
      <c r="J482" s="61">
        <v>245.8</v>
      </c>
      <c r="K482" s="64" t="s">
        <v>148</v>
      </c>
      <c r="L482" s="67">
        <v>43.34</v>
      </c>
    </row>
    <row r="483" spans="1:12" ht="15.75" x14ac:dyDescent="0.25">
      <c r="A483" s="25"/>
      <c r="B483" s="16"/>
      <c r="C483" s="11"/>
      <c r="D483" s="7" t="s">
        <v>30</v>
      </c>
      <c r="E483" s="58" t="s">
        <v>149</v>
      </c>
      <c r="F483" s="76">
        <v>150</v>
      </c>
      <c r="G483" s="61">
        <v>3.53</v>
      </c>
      <c r="H483" s="61">
        <v>9.0299999999999994</v>
      </c>
      <c r="I483" s="61">
        <v>31.27</v>
      </c>
      <c r="J483" s="61">
        <v>218.8</v>
      </c>
      <c r="K483" s="64" t="s">
        <v>56</v>
      </c>
      <c r="L483" s="67">
        <v>16.5</v>
      </c>
    </row>
    <row r="484" spans="1:12" ht="15.75" x14ac:dyDescent="0.25">
      <c r="A484" s="25"/>
      <c r="B484" s="16"/>
      <c r="C484" s="11"/>
      <c r="D484" s="7" t="s">
        <v>31</v>
      </c>
      <c r="E484" s="58" t="s">
        <v>97</v>
      </c>
      <c r="F484" s="69" t="s">
        <v>61</v>
      </c>
      <c r="G484" s="61">
        <v>0.21</v>
      </c>
      <c r="H484" s="61">
        <v>0.01</v>
      </c>
      <c r="I484" s="61">
        <v>13.42</v>
      </c>
      <c r="J484" s="61">
        <v>51.25</v>
      </c>
      <c r="K484" s="64" t="s">
        <v>70</v>
      </c>
      <c r="L484" s="67">
        <v>5.23</v>
      </c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.75" x14ac:dyDescent="0.25">
      <c r="A486" s="25"/>
      <c r="B486" s="16"/>
      <c r="C486" s="11"/>
      <c r="D486" s="7" t="s">
        <v>33</v>
      </c>
      <c r="E486" s="60" t="s">
        <v>89</v>
      </c>
      <c r="F486" s="72">
        <v>45</v>
      </c>
      <c r="G486" s="63">
        <v>2.79</v>
      </c>
      <c r="H486" s="63">
        <v>0.48</v>
      </c>
      <c r="I486" s="63">
        <v>17.079999999999998</v>
      </c>
      <c r="J486" s="63">
        <v>79.52</v>
      </c>
      <c r="K486" s="66" t="s">
        <v>56</v>
      </c>
      <c r="L486" s="68">
        <v>2.5299999999999998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195</v>
      </c>
      <c r="G489" s="21">
        <f t="shared" ref="G489" si="363">SUM(G480:G488)</f>
        <v>23.35</v>
      </c>
      <c r="H489" s="21">
        <f t="shared" ref="H489" si="364">SUM(H480:H488)</f>
        <v>24.340000000000003</v>
      </c>
      <c r="I489" s="21">
        <f t="shared" ref="I489" si="365">SUM(I480:I488)</f>
        <v>101.28</v>
      </c>
      <c r="J489" s="21">
        <f t="shared" ref="J489" si="366">SUM(J480:J488)</f>
        <v>666.29812140000001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thickBot="1" x14ac:dyDescent="0.25">
      <c r="A509" s="31">
        <f>A468</f>
        <v>2</v>
      </c>
      <c r="B509" s="32">
        <f>B468</f>
        <v>5</v>
      </c>
      <c r="C509" s="81" t="s">
        <v>4</v>
      </c>
      <c r="D509" s="82"/>
      <c r="E509" s="33"/>
      <c r="F509" s="34">
        <f>F475+F479+F489+F494+F501+F508</f>
        <v>195</v>
      </c>
      <c r="G509" s="34">
        <f t="shared" ref="G509" si="383">G475+G479+G489+G494+G501+G508</f>
        <v>33.82</v>
      </c>
      <c r="H509" s="34">
        <f t="shared" ref="H509" si="384">H475+H479+H489+H494+H501+H508</f>
        <v>36.53</v>
      </c>
      <c r="I509" s="34">
        <f t="shared" ref="I509" si="385">I475+I479+I489+I494+I501+I508</f>
        <v>166.6</v>
      </c>
      <c r="J509" s="34">
        <f t="shared" ref="J509" si="386">J475+J479+J489+J494+J501+J508</f>
        <v>1055.8347656285714</v>
      </c>
      <c r="K509" s="35"/>
      <c r="L509" s="34">
        <f t="shared" ref="L509" ca="1" si="387">L475+L479+L489+L494+L501+L508</f>
        <v>0</v>
      </c>
    </row>
    <row r="510" spans="1:12" ht="15.75" x14ac:dyDescent="0.25">
      <c r="A510" s="22">
        <v>2</v>
      </c>
      <c r="B510" s="23">
        <v>6</v>
      </c>
      <c r="C510" s="24" t="s">
        <v>20</v>
      </c>
      <c r="D510" s="5" t="s">
        <v>21</v>
      </c>
      <c r="E510" s="319" t="s">
        <v>180</v>
      </c>
      <c r="F510" s="320" t="s">
        <v>125</v>
      </c>
      <c r="G510" s="321">
        <v>17.14</v>
      </c>
      <c r="H510" s="322">
        <v>23.52</v>
      </c>
      <c r="I510" s="323">
        <v>20.89</v>
      </c>
      <c r="J510" s="324">
        <v>363.33879031578954</v>
      </c>
      <c r="K510" s="325" t="s">
        <v>181</v>
      </c>
      <c r="L510" s="48"/>
    </row>
    <row r="511" spans="1:12" ht="15.75" x14ac:dyDescent="0.25">
      <c r="A511" s="25"/>
      <c r="B511" s="16"/>
      <c r="C511" s="11"/>
      <c r="D511" s="6"/>
      <c r="E511" s="326" t="s">
        <v>182</v>
      </c>
      <c r="F511" s="327" t="s">
        <v>183</v>
      </c>
      <c r="G511" s="328">
        <v>0.05</v>
      </c>
      <c r="H511" s="329">
        <v>0</v>
      </c>
      <c r="I511" s="330">
        <v>6.61</v>
      </c>
      <c r="J511" s="331">
        <v>25.309279999999998</v>
      </c>
      <c r="K511" s="332" t="s">
        <v>56</v>
      </c>
      <c r="L511" s="51"/>
    </row>
    <row r="512" spans="1:12" ht="15.75" x14ac:dyDescent="0.25">
      <c r="A512" s="25"/>
      <c r="B512" s="16"/>
      <c r="C512" s="11"/>
      <c r="D512" s="7" t="s">
        <v>22</v>
      </c>
      <c r="E512" s="333" t="s">
        <v>114</v>
      </c>
      <c r="F512" s="334" t="s">
        <v>61</v>
      </c>
      <c r="G512" s="335">
        <v>0.24</v>
      </c>
      <c r="H512" s="336">
        <v>0.05</v>
      </c>
      <c r="I512" s="337">
        <v>14.07</v>
      </c>
      <c r="J512" s="338">
        <v>55.606942799999999</v>
      </c>
      <c r="K512" s="339" t="s">
        <v>115</v>
      </c>
      <c r="L512" s="51"/>
    </row>
    <row r="513" spans="1:12" ht="15.75" x14ac:dyDescent="0.25">
      <c r="A513" s="25"/>
      <c r="B513" s="16"/>
      <c r="C513" s="11"/>
      <c r="D513" s="7" t="s">
        <v>23</v>
      </c>
      <c r="E513" s="340" t="s">
        <v>50</v>
      </c>
      <c r="F513" s="341" t="s">
        <v>118</v>
      </c>
      <c r="G513" s="342">
        <v>3.57</v>
      </c>
      <c r="H513" s="343">
        <v>0.35</v>
      </c>
      <c r="I513" s="344">
        <v>23.57</v>
      </c>
      <c r="J513" s="345">
        <v>111.95904999999998</v>
      </c>
      <c r="K513" s="346" t="s">
        <v>56</v>
      </c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21</v>
      </c>
      <c r="H517" s="21">
        <f t="shared" ref="H517" si="389">SUM(H510:H516)</f>
        <v>23.92</v>
      </c>
      <c r="I517" s="21">
        <f t="shared" ref="I517" si="390">SUM(I510:I516)</f>
        <v>65.14</v>
      </c>
      <c r="J517" s="21">
        <f t="shared" ref="J517" si="391">SUM(J510:J516)</f>
        <v>556.21406311578949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.75" x14ac:dyDescent="0.25">
      <c r="A523" s="25"/>
      <c r="B523" s="16"/>
      <c r="C523" s="11"/>
      <c r="D523" s="7" t="s">
        <v>28</v>
      </c>
      <c r="E523" s="58" t="s">
        <v>150</v>
      </c>
      <c r="F523" s="76" t="s">
        <v>61</v>
      </c>
      <c r="G523" s="61">
        <v>2.2000000000000002</v>
      </c>
      <c r="H523" s="61">
        <v>5.0199999999999996</v>
      </c>
      <c r="I523" s="61">
        <v>15.4</v>
      </c>
      <c r="J523" s="61">
        <v>114.2916634615385</v>
      </c>
      <c r="K523" s="64" t="s">
        <v>151</v>
      </c>
      <c r="L523" s="67">
        <v>13.03</v>
      </c>
    </row>
    <row r="524" spans="1:12" ht="15.75" x14ac:dyDescent="0.25">
      <c r="A524" s="25"/>
      <c r="B524" s="16"/>
      <c r="C524" s="11"/>
      <c r="D524" s="7" t="s">
        <v>29</v>
      </c>
      <c r="E524" s="58" t="s">
        <v>152</v>
      </c>
      <c r="F524" s="76" t="s">
        <v>64</v>
      </c>
      <c r="G524" s="61">
        <v>14.93</v>
      </c>
      <c r="H524" s="61">
        <v>7.51</v>
      </c>
      <c r="I524" s="61">
        <v>18.059999999999999</v>
      </c>
      <c r="J524" s="61">
        <v>159.91999999999999</v>
      </c>
      <c r="K524" s="64" t="s">
        <v>153</v>
      </c>
      <c r="L524" s="67">
        <v>41.03</v>
      </c>
    </row>
    <row r="525" spans="1:12" ht="15.75" x14ac:dyDescent="0.25">
      <c r="A525" s="25"/>
      <c r="B525" s="16"/>
      <c r="C525" s="11"/>
      <c r="D525" s="7" t="s">
        <v>30</v>
      </c>
      <c r="E525" s="58" t="s">
        <v>76</v>
      </c>
      <c r="F525" s="76" t="s">
        <v>67</v>
      </c>
      <c r="G525" s="61">
        <v>2.94</v>
      </c>
      <c r="H525" s="61">
        <v>5.4</v>
      </c>
      <c r="I525" s="61">
        <v>21.07</v>
      </c>
      <c r="J525" s="61">
        <v>140.11924800000003</v>
      </c>
      <c r="K525" s="64" t="s">
        <v>77</v>
      </c>
      <c r="L525" s="67">
        <v>20.059999999999999</v>
      </c>
    </row>
    <row r="526" spans="1:12" ht="15.75" x14ac:dyDescent="0.25">
      <c r="A526" s="25"/>
      <c r="B526" s="16"/>
      <c r="C526" s="11"/>
      <c r="D526" s="7" t="s">
        <v>31</v>
      </c>
      <c r="E526" s="58" t="s">
        <v>87</v>
      </c>
      <c r="F526" s="76" t="s">
        <v>61</v>
      </c>
      <c r="G526" s="61">
        <v>0.42</v>
      </c>
      <c r="H526" s="61">
        <v>0</v>
      </c>
      <c r="I526" s="61">
        <v>24.8</v>
      </c>
      <c r="J526" s="61">
        <v>94.670339999999996</v>
      </c>
      <c r="K526" s="64" t="s">
        <v>88</v>
      </c>
      <c r="L526" s="67">
        <v>7.27</v>
      </c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.75" x14ac:dyDescent="0.25">
      <c r="A528" s="25"/>
      <c r="B528" s="16"/>
      <c r="C528" s="11"/>
      <c r="D528" s="7" t="s">
        <v>33</v>
      </c>
      <c r="E528" s="60" t="s">
        <v>89</v>
      </c>
      <c r="F528" s="70" t="s">
        <v>108</v>
      </c>
      <c r="G528" s="63">
        <v>2.61</v>
      </c>
      <c r="H528" s="63">
        <v>0.44</v>
      </c>
      <c r="I528" s="63">
        <v>15.94</v>
      </c>
      <c r="J528" s="63">
        <v>74.219795999999988</v>
      </c>
      <c r="K528" s="66" t="s">
        <v>56</v>
      </c>
      <c r="L528" s="68">
        <v>2.36</v>
      </c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23.1</v>
      </c>
      <c r="H531" s="21">
        <f t="shared" ref="H531" si="398">SUM(H522:H530)</f>
        <v>18.37</v>
      </c>
      <c r="I531" s="21">
        <f t="shared" ref="I531" si="399">SUM(I522:I530)</f>
        <v>95.27</v>
      </c>
      <c r="J531" s="21">
        <f t="shared" ref="J531" si="400">SUM(J522:J530)</f>
        <v>583.22104746153855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81" t="s">
        <v>4</v>
      </c>
      <c r="D551" s="82"/>
      <c r="E551" s="33"/>
      <c r="F551" s="34">
        <f>F517+F521+F531+F536+F543+F550</f>
        <v>0</v>
      </c>
      <c r="G551" s="34">
        <f t="shared" ref="G551" si="417">G517+G521+G531+G536+G543+G550</f>
        <v>44.1</v>
      </c>
      <c r="H551" s="34">
        <f t="shared" ref="H551" si="418">H517+H521+H531+H536+H543+H550</f>
        <v>42.290000000000006</v>
      </c>
      <c r="I551" s="34">
        <f t="shared" ref="I551" si="419">I517+I521+I531+I536+I543+I550</f>
        <v>160.41</v>
      </c>
      <c r="J551" s="34">
        <f t="shared" ref="J551" si="420">J517+J521+J531+J536+J543+J550</f>
        <v>1139.435110577328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86" t="s">
        <v>4</v>
      </c>
      <c r="D593" s="87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88" t="s">
        <v>5</v>
      </c>
      <c r="D594" s="88"/>
      <c r="E594" s="88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338.8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37.57833333333334</v>
      </c>
      <c r="H594" s="42">
        <f t="shared" si="456"/>
        <v>40.299166666666665</v>
      </c>
      <c r="I594" s="42">
        <f t="shared" si="456"/>
        <v>158.32416666666663</v>
      </c>
      <c r="J594" s="42">
        <f t="shared" si="456"/>
        <v>1073.1011917655837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2023-11-20T11:02:22Z</dcterms:modified>
</cp:coreProperties>
</file>